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Z:\00 Elaboración previa Liferay\Documentación\Estadísticas\SAAD\2026\Abril de 2026\"/>
    </mc:Choice>
  </mc:AlternateContent>
  <xr:revisionPtr revIDLastSave="0" documentId="13_ncr:1_{7285EBE8-6968-4FE4-957B-13D4EBE5A612}" xr6:coauthVersionLast="47" xr6:coauthVersionMax="47" xr10:uidLastSave="{00000000-0000-0000-0000-000000000000}"/>
  <bookViews>
    <workbookView xWindow="28680" yWindow="-120" windowWidth="19440" windowHeight="14880" xr2:uid="{00000000-000D-0000-FFFF-FFFF00000000}"/>
  </bookViews>
  <sheets>
    <sheet name="Cuadro_fallecidos" sheetId="1" r:id="rId1"/>
    <sheet name="Cuadro_fallecidos_por_CCAA" sheetId="2" r:id="rId2"/>
  </sheets>
  <definedNames>
    <definedName name="_xlnm.Print_Area" localSheetId="0">Cuadro_fallecidos!$A$1:$S$29</definedName>
    <definedName name="_xlnm.Print_Area" localSheetId="1">Cuadro_fallecidos_por_CCAA!$A$1:$S$37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0" i="2" l="1"/>
  <c r="O30" i="2"/>
  <c r="M30" i="2"/>
  <c r="K30" i="2"/>
  <c r="R30" i="2"/>
  <c r="P30" i="2"/>
  <c r="N30" i="2"/>
  <c r="L30" i="2"/>
  <c r="J30" i="2"/>
  <c r="I30" i="2"/>
  <c r="H30" i="2"/>
  <c r="F30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11" i="2"/>
  <c r="Q23" i="1"/>
  <c r="O23" i="1"/>
  <c r="M23" i="1"/>
  <c r="K23" i="1"/>
  <c r="R23" i="1"/>
  <c r="P23" i="1"/>
  <c r="N23" i="1"/>
  <c r="L23" i="1"/>
  <c r="J23" i="1"/>
  <c r="I23" i="1"/>
  <c r="H23" i="1"/>
  <c r="F23" i="1"/>
  <c r="Q12" i="1"/>
  <c r="Q13" i="1"/>
  <c r="Q14" i="1"/>
  <c r="Q11" i="1"/>
  <c r="O12" i="1"/>
  <c r="O13" i="1"/>
  <c r="O14" i="1"/>
  <c r="O11" i="1"/>
  <c r="M12" i="1"/>
  <c r="M13" i="1"/>
  <c r="M14" i="1"/>
  <c r="M11" i="1"/>
  <c r="K12" i="1"/>
  <c r="K13" i="1"/>
  <c r="K14" i="1"/>
  <c r="K11" i="1"/>
  <c r="P12" i="1"/>
  <c r="P13" i="1"/>
  <c r="P14" i="1"/>
  <c r="P11" i="1"/>
  <c r="N12" i="1"/>
  <c r="N13" i="1"/>
  <c r="N14" i="1"/>
  <c r="N11" i="1"/>
  <c r="H12" i="1"/>
  <c r="H13" i="1"/>
  <c r="H14" i="1"/>
  <c r="H11" i="1"/>
</calcChain>
</file>

<file path=xl/sharedStrings.xml><?xml version="1.0" encoding="utf-8"?>
<sst xmlns="http://schemas.openxmlformats.org/spreadsheetml/2006/main" count="85" uniqueCount="49">
  <si>
    <t>EVOLUCIÓN DE PERSONAS FALLECIDAS RELACIONADAS CON LAS DISTINTAS FASES DEL PROCESO DE RECONOCIMIENTO DE LA SITUACIÓN DE DEPENDENCIA - ENERO A ABRIL 2026</t>
  </si>
  <si>
    <t>AÑO 2026</t>
  </si>
  <si>
    <t>(1) TOTAL SOLICITUDES</t>
  </si>
  <si>
    <t>(2) SOLICITUDES SIN VALORAR</t>
  </si>
  <si>
    <t>(3) PERSONAS CON RESOLUCIÓN DE GRADO Y NIVEL</t>
  </si>
  <si>
    <t>(4) PERSONAS VALORADAS EN SITUACION DE DEPENDENCIA</t>
  </si>
  <si>
    <t>(5) SOLUCIONES DE PERSONAS VALORADAS SIN GRADO (GRADO 0) NO DEPENDIENTES</t>
  </si>
  <si>
    <t>(6) Nº PRESTACIONES ASOCIADAS A BENEFICIARIOS FALLECIDOS</t>
  </si>
  <si>
    <t>RESOLUCIONES PERSONAS VALORADAS EN SITUACIÓN DE DEPENDENCIA</t>
  </si>
  <si>
    <t>PERSONAS CON PRESTACIÓN RECONOCIDA</t>
  </si>
  <si>
    <t>PERSONAS PENDIENTES DE RECIBIR PRESTACIÓN</t>
  </si>
  <si>
    <t>Nº</t>
  </si>
  <si>
    <t>% (sobre 3)</t>
  </si>
  <si>
    <t>%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</si>
  <si>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</si>
  <si>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</si>
  <si>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</si>
  <si>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</si>
  <si>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</si>
  <si>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</si>
  <si>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</si>
  <si>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</si>
  <si>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</si>
  <si>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</si>
  <si>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</si>
  <si>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</si>
  <si>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</si>
  <si>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Las "Personas con resolución de grado y nivel " vienen referidas a todas las personas sobre las que se ha emitido una resolución de valoración, con independencia de su resultado</t>
  </si>
  <si>
    <t>* A partir del 1 de Julio de 2015 todos los dependientes tienen derecho a prestación</t>
  </si>
  <si>
    <t>Las "Personas con resolución de reconocimiento de la prestación" se relacionan con las personas que ya tienen reconocida una prestación de manera efectiva.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</si>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</sst>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rgb="FFFFFFFF"/>
      <name val="Verdana"/>
    </font>
    <font>
      <b/>
      <sz val="14"/>
      <color rgb="FFFFFFFF"/>
      <name val="Verdana"/>
    </font>
    <font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030A0"/>
      </patternFill>
    </fill>
  </fills>
  <borders count="16">
    <border>
      <left/>
      <right/>
      <top/>
      <bottom/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7030A0"/>
      </left>
      <right style="thick">
        <color rgb="FF7030A0"/>
      </right>
      <top style="thick">
        <color rgb="FF7030A0"/>
      </top>
      <bottom/>
      <diagonal/>
    </border>
    <border>
      <left style="thick">
        <color rgb="FF7030A0"/>
      </left>
      <right style="thick">
        <color rgb="FF7030A0"/>
      </right>
      <top/>
      <bottom/>
      <diagonal/>
    </border>
    <border>
      <left style="thick">
        <color rgb="FF7030A0"/>
      </left>
      <right style="thick">
        <color rgb="FF7030A0"/>
      </right>
      <top/>
      <bottom style="thick">
        <color rgb="FF7030A0"/>
      </bottom>
      <diagonal/>
    </border>
    <border>
      <left style="thick">
        <color rgb="FF7030A0"/>
      </left>
      <right style="thick">
        <color rgb="FF7030A0"/>
      </right>
      <top style="thick">
        <color rgb="FF7030A0"/>
      </top>
      <bottom style="thick">
        <color rgb="FF7030A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1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0" fillId="0" borderId="13" xfId="0" applyBorder="1"/>
    <xf numFmtId="0" fontId="3" fillId="0" borderId="15" xfId="0" applyFont="1" applyBorder="1" applyAlignment="1">
      <alignment horizontal="left" vertical="center"/>
    </xf>
    <xf numFmtId="0" fontId="3" fillId="0" borderId="0" xfId="0" applyFont="1"/>
    <xf numFmtId="3" fontId="0" fillId="0" borderId="12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10" fontId="0" fillId="0" borderId="12" xfId="0" applyNumberFormat="1" applyBorder="1" applyAlignment="1">
      <alignment horizontal="center" vertical="center"/>
    </xf>
    <xf numFmtId="10" fontId="0" fillId="0" borderId="14" xfId="0" applyNumberFormat="1" applyBorder="1" applyAlignment="1">
      <alignment horizontal="center" vertical="center"/>
    </xf>
    <xf numFmtId="10" fontId="0" fillId="0" borderId="13" xfId="0" applyNumberForma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10" fontId="0" fillId="0" borderId="15" xfId="0" applyNumberForma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1" fillId="2" borderId="4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1" fillId="2" borderId="4" xfId="0" applyFont="1" applyFill="1" applyBorder="1" applyAlignment="1">
      <alignment horizontal="center" vertical="center"/>
    </xf>
    <xf numFmtId="0" fontId="0" fillId="2" borderId="5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333875" cy="82867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333875" cy="82867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AD84C6"/>
    <pageSetUpPr fitToPage="1"/>
  </sheetPr>
  <dimension ref="D7:R27"/>
  <sheetViews>
    <sheetView tabSelected="1" workbookViewId="0"/>
  </sheetViews>
  <sheetFormatPr baseColWidth="10" defaultColWidth="8.7109375" defaultRowHeight="15" x14ac:dyDescent="0.25"/>
  <cols>
    <col min="1" max="2" width="3.42578125" customWidth="1"/>
    <col min="3" max="3" width="0.7109375" customWidth="1"/>
    <col min="4" max="4" width="14" customWidth="1"/>
    <col min="5" max="5" width="0.7109375" customWidth="1"/>
    <col min="6" max="6" width="14" customWidth="1"/>
    <col min="7" max="7" width="0.7109375" customWidth="1"/>
    <col min="8" max="17" width="14" customWidth="1"/>
    <col min="18" max="18" width="15" customWidth="1"/>
  </cols>
  <sheetData>
    <row r="7" spans="4:18" ht="36.950000000000003" customHeight="1" x14ac:dyDescent="0.25">
      <c r="D7" s="15" t="s">
        <v>0</v>
      </c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7"/>
    </row>
    <row r="8" spans="4:18" x14ac:dyDescent="0.25">
      <c r="D8" s="25" t="s">
        <v>1</v>
      </c>
      <c r="F8" s="23" t="s">
        <v>2</v>
      </c>
      <c r="H8" s="23" t="s">
        <v>3</v>
      </c>
      <c r="I8" s="23" t="s">
        <v>4</v>
      </c>
      <c r="J8" s="18" t="s">
        <v>5</v>
      </c>
      <c r="K8" s="16"/>
      <c r="L8" s="16"/>
      <c r="M8" s="16"/>
      <c r="N8" s="16"/>
      <c r="O8" s="17"/>
      <c r="P8" s="19" t="s">
        <v>6</v>
      </c>
      <c r="Q8" s="20"/>
      <c r="R8" s="23" t="s">
        <v>7</v>
      </c>
    </row>
    <row r="9" spans="4:18" ht="53.1" customHeight="1" x14ac:dyDescent="0.25">
      <c r="D9" s="26"/>
      <c r="F9" s="24"/>
      <c r="H9" s="24"/>
      <c r="I9" s="24"/>
      <c r="J9" s="18" t="s">
        <v>8</v>
      </c>
      <c r="K9" s="17"/>
      <c r="L9" s="18" t="s">
        <v>9</v>
      </c>
      <c r="M9" s="17"/>
      <c r="N9" s="18" t="s">
        <v>10</v>
      </c>
      <c r="O9" s="17"/>
      <c r="P9" s="21"/>
      <c r="Q9" s="22"/>
      <c r="R9" s="24"/>
    </row>
    <row r="10" spans="4:18" ht="16.5" thickTop="1" thickBot="1" x14ac:dyDescent="0.3">
      <c r="D10" s="24"/>
      <c r="F10" s="1" t="s">
        <v>11</v>
      </c>
      <c r="H10" s="1" t="s">
        <v>11</v>
      </c>
      <c r="I10" s="1" t="s">
        <v>11</v>
      </c>
      <c r="J10" s="1" t="s">
        <v>11</v>
      </c>
      <c r="K10" s="1" t="s">
        <v>12</v>
      </c>
      <c r="L10" s="1" t="s">
        <v>11</v>
      </c>
      <c r="M10" s="1" t="s">
        <v>13</v>
      </c>
      <c r="N10" s="1" t="s">
        <v>11</v>
      </c>
      <c r="O10" s="1" t="s">
        <v>13</v>
      </c>
      <c r="P10" s="1" t="s">
        <v>11</v>
      </c>
      <c r="Q10" s="1" t="s">
        <v>12</v>
      </c>
      <c r="R10" s="1" t="s">
        <v>11</v>
      </c>
    </row>
    <row r="11" spans="4:18" ht="15.75" thickTop="1" x14ac:dyDescent="0.25">
      <c r="D11" s="2" t="s">
        <v>14</v>
      </c>
      <c r="F11" s="7">
        <v>23577</v>
      </c>
      <c r="H11" s="7">
        <f>F11-I11</f>
        <v>1210</v>
      </c>
      <c r="I11" s="7">
        <v>22367</v>
      </c>
      <c r="J11" s="7">
        <v>20781</v>
      </c>
      <c r="K11" s="10">
        <f>IFERROR(J11/I11,"")</f>
        <v>0.92909196584253584</v>
      </c>
      <c r="L11" s="7">
        <v>19520</v>
      </c>
      <c r="M11" s="10">
        <f>IFERROR(L11/J11,"")</f>
        <v>0.93931957076175354</v>
      </c>
      <c r="N11" s="7">
        <f>J11-L11</f>
        <v>1261</v>
      </c>
      <c r="O11" s="10">
        <f>IFERROR(N11/J11,"")</f>
        <v>6.0680429238246472E-2</v>
      </c>
      <c r="P11" s="7">
        <f>I11-J11</f>
        <v>1586</v>
      </c>
      <c r="Q11" s="10">
        <f>IFERROR(P11/I11,"")</f>
        <v>7.090803415746412E-2</v>
      </c>
      <c r="R11" s="7">
        <v>27068</v>
      </c>
    </row>
    <row r="12" spans="4:18" x14ac:dyDescent="0.25">
      <c r="D12" s="3" t="s">
        <v>15</v>
      </c>
      <c r="F12" s="8">
        <v>35398</v>
      </c>
      <c r="H12" s="8">
        <f t="shared" ref="H12:H14" si="0">F12-I12</f>
        <v>1874</v>
      </c>
      <c r="I12" s="8">
        <v>33524</v>
      </c>
      <c r="J12" s="8">
        <v>31001</v>
      </c>
      <c r="K12" s="12">
        <f t="shared" ref="K12:K14" si="1">IFERROR(J12/I12,"")</f>
        <v>0.92474048442906576</v>
      </c>
      <c r="L12" s="8">
        <v>29078</v>
      </c>
      <c r="M12" s="12">
        <f t="shared" ref="M12:M14" si="2">IFERROR(L12/J12,"")</f>
        <v>0.93796974291151902</v>
      </c>
      <c r="N12" s="8">
        <f t="shared" ref="N12:N14" si="3">J12-L12</f>
        <v>1923</v>
      </c>
      <c r="O12" s="12">
        <f t="shared" ref="O12:O14" si="4">IFERROR(N12/J12,"")</f>
        <v>6.2030257088481019E-2</v>
      </c>
      <c r="P12" s="8">
        <f t="shared" ref="P12:P14" si="5">I12-J12</f>
        <v>2523</v>
      </c>
      <c r="Q12" s="12">
        <f t="shared" ref="Q12:Q14" si="6">IFERROR(P12/I12,"")</f>
        <v>7.5259515570934257E-2</v>
      </c>
      <c r="R12" s="8">
        <v>40599</v>
      </c>
    </row>
    <row r="13" spans="4:18" x14ac:dyDescent="0.25">
      <c r="D13" s="3" t="s">
        <v>16</v>
      </c>
      <c r="F13" s="8">
        <v>20838</v>
      </c>
      <c r="H13" s="8">
        <f t="shared" si="0"/>
        <v>1544</v>
      </c>
      <c r="I13" s="8">
        <v>19294</v>
      </c>
      <c r="J13" s="8">
        <v>17950</v>
      </c>
      <c r="K13" s="12">
        <f t="shared" si="1"/>
        <v>0.93034103866486995</v>
      </c>
      <c r="L13" s="8">
        <v>16766</v>
      </c>
      <c r="M13" s="12">
        <f t="shared" si="2"/>
        <v>0.93403899721448469</v>
      </c>
      <c r="N13" s="8">
        <f t="shared" si="3"/>
        <v>1184</v>
      </c>
      <c r="O13" s="12">
        <f t="shared" si="4"/>
        <v>6.5961002785515324E-2</v>
      </c>
      <c r="P13" s="8">
        <f t="shared" si="5"/>
        <v>1344</v>
      </c>
      <c r="Q13" s="12">
        <f t="shared" si="6"/>
        <v>6.9658961335130096E-2</v>
      </c>
      <c r="R13" s="8">
        <v>23586</v>
      </c>
    </row>
    <row r="14" spans="4:18" x14ac:dyDescent="0.25">
      <c r="D14" s="3" t="s">
        <v>17</v>
      </c>
      <c r="F14" s="8">
        <v>19344</v>
      </c>
      <c r="H14" s="8">
        <f t="shared" si="0"/>
        <v>1192</v>
      </c>
      <c r="I14" s="8">
        <v>18152</v>
      </c>
      <c r="J14" s="8">
        <v>16882</v>
      </c>
      <c r="K14" s="12">
        <f t="shared" si="1"/>
        <v>0.93003525782282948</v>
      </c>
      <c r="L14" s="8">
        <v>15783</v>
      </c>
      <c r="M14" s="12">
        <f t="shared" si="2"/>
        <v>0.93490107807131861</v>
      </c>
      <c r="N14" s="8">
        <f t="shared" si="3"/>
        <v>1099</v>
      </c>
      <c r="O14" s="12">
        <f t="shared" si="4"/>
        <v>6.5098921928681441E-2</v>
      </c>
      <c r="P14" s="8">
        <f t="shared" si="5"/>
        <v>1270</v>
      </c>
      <c r="Q14" s="12">
        <f t="shared" si="6"/>
        <v>6.9964742177170566E-2</v>
      </c>
      <c r="R14" s="8">
        <v>22235</v>
      </c>
    </row>
    <row r="15" spans="4:18" x14ac:dyDescent="0.25">
      <c r="D15" s="3" t="s">
        <v>18</v>
      </c>
      <c r="F15" s="8"/>
      <c r="H15" s="4"/>
      <c r="I15" s="8"/>
      <c r="J15" s="8"/>
      <c r="K15" s="4"/>
      <c r="L15" s="8"/>
      <c r="M15" s="4"/>
      <c r="N15" s="4"/>
      <c r="O15" s="4"/>
      <c r="P15" s="4"/>
      <c r="Q15" s="4"/>
      <c r="R15" s="8"/>
    </row>
    <row r="16" spans="4:18" x14ac:dyDescent="0.25">
      <c r="D16" s="3" t="s">
        <v>19</v>
      </c>
      <c r="F16" s="8"/>
      <c r="H16" s="4"/>
      <c r="I16" s="8"/>
      <c r="J16" s="8"/>
      <c r="K16" s="4"/>
      <c r="L16" s="8"/>
      <c r="M16" s="4"/>
      <c r="N16" s="4"/>
      <c r="O16" s="4"/>
      <c r="P16" s="4"/>
      <c r="Q16" s="4"/>
      <c r="R16" s="8"/>
    </row>
    <row r="17" spans="4:18" x14ac:dyDescent="0.25">
      <c r="D17" s="3" t="s">
        <v>20</v>
      </c>
      <c r="F17" s="8"/>
      <c r="H17" s="4"/>
      <c r="I17" s="8"/>
      <c r="J17" s="8"/>
      <c r="K17" s="4"/>
      <c r="L17" s="8"/>
      <c r="M17" s="4"/>
      <c r="N17" s="4"/>
      <c r="O17" s="4"/>
      <c r="P17" s="4"/>
      <c r="Q17" s="4"/>
      <c r="R17" s="8"/>
    </row>
    <row r="18" spans="4:18" x14ac:dyDescent="0.25">
      <c r="D18" s="3" t="s">
        <v>21</v>
      </c>
      <c r="F18" s="8"/>
      <c r="H18" s="4"/>
      <c r="I18" s="8"/>
      <c r="J18" s="8"/>
      <c r="K18" s="4"/>
      <c r="L18" s="8"/>
      <c r="M18" s="4"/>
      <c r="N18" s="4"/>
      <c r="O18" s="4"/>
      <c r="P18" s="4"/>
      <c r="Q18" s="4"/>
      <c r="R18" s="8"/>
    </row>
    <row r="19" spans="4:18" x14ac:dyDescent="0.25">
      <c r="D19" s="3" t="s">
        <v>22</v>
      </c>
      <c r="F19" s="8"/>
      <c r="H19" s="4"/>
      <c r="I19" s="8"/>
      <c r="J19" s="8"/>
      <c r="K19" s="4"/>
      <c r="L19" s="8"/>
      <c r="M19" s="4"/>
      <c r="N19" s="4"/>
      <c r="O19" s="4"/>
      <c r="P19" s="4"/>
      <c r="Q19" s="4"/>
      <c r="R19" s="8"/>
    </row>
    <row r="20" spans="4:18" x14ac:dyDescent="0.25">
      <c r="D20" s="3" t="s">
        <v>23</v>
      </c>
      <c r="F20" s="8"/>
      <c r="H20" s="4"/>
      <c r="I20" s="8"/>
      <c r="J20" s="8"/>
      <c r="K20" s="4"/>
      <c r="L20" s="8"/>
      <c r="M20" s="4"/>
      <c r="N20" s="4"/>
      <c r="O20" s="4"/>
      <c r="P20" s="4"/>
      <c r="Q20" s="4"/>
      <c r="R20" s="8"/>
    </row>
    <row r="21" spans="4:18" x14ac:dyDescent="0.25">
      <c r="D21" s="3" t="s">
        <v>24</v>
      </c>
      <c r="F21" s="8"/>
      <c r="H21" s="4"/>
      <c r="I21" s="8"/>
      <c r="J21" s="8"/>
      <c r="K21" s="4"/>
      <c r="L21" s="8"/>
      <c r="M21" s="4"/>
      <c r="N21" s="4"/>
      <c r="O21" s="4"/>
      <c r="P21" s="4"/>
      <c r="Q21" s="4"/>
      <c r="R21" s="8"/>
    </row>
    <row r="22" spans="4:18" ht="15.75" thickBot="1" x14ac:dyDescent="0.3">
      <c r="D22" s="3" t="s">
        <v>25</v>
      </c>
      <c r="F22" s="8"/>
      <c r="H22" s="4"/>
      <c r="I22" s="8"/>
      <c r="J22" s="8"/>
      <c r="K22" s="4"/>
      <c r="L22" s="8"/>
      <c r="M22" s="4"/>
      <c r="N22" s="4"/>
      <c r="O22" s="4"/>
      <c r="P22" s="4"/>
      <c r="Q22" s="4"/>
      <c r="R22" s="8"/>
    </row>
    <row r="23" spans="4:18" ht="16.5" thickTop="1" thickBot="1" x14ac:dyDescent="0.3">
      <c r="D23" s="5" t="s">
        <v>26</v>
      </c>
      <c r="F23" s="13">
        <f>SUM(F11:F22)</f>
        <v>99157</v>
      </c>
      <c r="H23" s="13">
        <f>SUM(H11:H22)</f>
        <v>5820</v>
      </c>
      <c r="I23" s="13">
        <f>SUM(I11:I22)</f>
        <v>93337</v>
      </c>
      <c r="J23" s="13">
        <f>SUM(J11:J22)</f>
        <v>86614</v>
      </c>
      <c r="K23" s="14">
        <f>IFERROR(J23/I23,"")</f>
        <v>0.92797068686587314</v>
      </c>
      <c r="L23" s="13">
        <f>SUM(L11:L22)</f>
        <v>81147</v>
      </c>
      <c r="M23" s="14">
        <f>IFERROR(L23/J23,"")</f>
        <v>0.93688087376174756</v>
      </c>
      <c r="N23" s="13">
        <f>SUM(N11:N22)</f>
        <v>5467</v>
      </c>
      <c r="O23" s="14">
        <f>IFERROR(N23/J23,"")</f>
        <v>6.3119126238252471E-2</v>
      </c>
      <c r="P23" s="13">
        <f>SUM(P11:P22)</f>
        <v>6723</v>
      </c>
      <c r="Q23" s="14">
        <f>IFERROR(P23/I23,"")</f>
        <v>7.2029313134126874E-2</v>
      </c>
      <c r="R23" s="13">
        <f>SUM(R11:R22)</f>
        <v>113488</v>
      </c>
    </row>
    <row r="24" spans="4:18" ht="15.75" thickTop="1" x14ac:dyDescent="0.25"/>
    <row r="25" spans="4:18" ht="27" customHeight="1" x14ac:dyDescent="0.25">
      <c r="D25" s="6" t="s">
        <v>27</v>
      </c>
    </row>
    <row r="26" spans="4:18" x14ac:dyDescent="0.25">
      <c r="D26" s="6" t="s">
        <v>28</v>
      </c>
    </row>
    <row r="27" spans="4:18" x14ac:dyDescent="0.25">
      <c r="D27" s="6" t="s">
        <v>29</v>
      </c>
    </row>
  </sheetData>
  <mergeCells count="11">
    <mergeCell ref="D7:R7"/>
    <mergeCell ref="N9:O9"/>
    <mergeCell ref="P8:Q9"/>
    <mergeCell ref="H8:H9"/>
    <mergeCell ref="I8:I9"/>
    <mergeCell ref="F8:F9"/>
    <mergeCell ref="R8:R9"/>
    <mergeCell ref="D8:D10"/>
    <mergeCell ref="J8:O8"/>
    <mergeCell ref="L9:M9"/>
    <mergeCell ref="J9:K9"/>
  </mergeCells>
  <pageMargins left="0.75" right="0.75" top="1" bottom="1" header="0.5" footer="0.5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AD84C6"/>
    <pageSetUpPr fitToPage="1"/>
  </sheetPr>
  <dimension ref="D7:R36"/>
  <sheetViews>
    <sheetView workbookViewId="0"/>
  </sheetViews>
  <sheetFormatPr baseColWidth="10" defaultColWidth="8.7109375" defaultRowHeight="15" x14ac:dyDescent="0.25"/>
  <cols>
    <col min="1" max="2" width="3.42578125" customWidth="1"/>
    <col min="3" max="3" width="0.7109375" customWidth="1"/>
    <col min="4" max="4" width="25" customWidth="1"/>
    <col min="5" max="5" width="0.7109375" customWidth="1"/>
    <col min="6" max="6" width="14" customWidth="1"/>
    <col min="7" max="7" width="0.7109375" customWidth="1"/>
    <col min="8" max="17" width="14" customWidth="1"/>
    <col min="18" max="18" width="15" customWidth="1"/>
  </cols>
  <sheetData>
    <row r="7" spans="4:18" ht="36.950000000000003" customHeight="1" x14ac:dyDescent="0.25">
      <c r="D7" s="15" t="s">
        <v>0</v>
      </c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7"/>
    </row>
    <row r="8" spans="4:18" x14ac:dyDescent="0.25">
      <c r="D8" s="25" t="s">
        <v>1</v>
      </c>
      <c r="F8" s="23" t="s">
        <v>2</v>
      </c>
      <c r="H8" s="23" t="s">
        <v>3</v>
      </c>
      <c r="I8" s="23" t="s">
        <v>4</v>
      </c>
      <c r="J8" s="18" t="s">
        <v>5</v>
      </c>
      <c r="K8" s="16"/>
      <c r="L8" s="16"/>
      <c r="M8" s="16"/>
      <c r="N8" s="16"/>
      <c r="O8" s="17"/>
      <c r="P8" s="19" t="s">
        <v>6</v>
      </c>
      <c r="Q8" s="20"/>
      <c r="R8" s="23" t="s">
        <v>7</v>
      </c>
    </row>
    <row r="9" spans="4:18" ht="53.1" customHeight="1" x14ac:dyDescent="0.25">
      <c r="D9" s="26"/>
      <c r="F9" s="24"/>
      <c r="H9" s="24"/>
      <c r="I9" s="24"/>
      <c r="J9" s="18" t="s">
        <v>8</v>
      </c>
      <c r="K9" s="17"/>
      <c r="L9" s="18" t="s">
        <v>9</v>
      </c>
      <c r="M9" s="17"/>
      <c r="N9" s="18" t="s">
        <v>10</v>
      </c>
      <c r="O9" s="17"/>
      <c r="P9" s="21"/>
      <c r="Q9" s="22"/>
      <c r="R9" s="24"/>
    </row>
    <row r="10" spans="4:18" ht="16.5" thickTop="1" thickBot="1" x14ac:dyDescent="0.3">
      <c r="D10" s="24"/>
      <c r="F10" s="1" t="s">
        <v>11</v>
      </c>
      <c r="H10" s="1" t="s">
        <v>11</v>
      </c>
      <c r="I10" s="1" t="s">
        <v>11</v>
      </c>
      <c r="J10" s="1" t="s">
        <v>11</v>
      </c>
      <c r="K10" s="1" t="s">
        <v>12</v>
      </c>
      <c r="L10" s="1" t="s">
        <v>11</v>
      </c>
      <c r="M10" s="1" t="s">
        <v>13</v>
      </c>
      <c r="N10" s="1" t="s">
        <v>11</v>
      </c>
      <c r="O10" s="1" t="s">
        <v>13</v>
      </c>
      <c r="P10" s="1" t="s">
        <v>11</v>
      </c>
      <c r="Q10" s="1" t="s">
        <v>12</v>
      </c>
      <c r="R10" s="1" t="s">
        <v>11</v>
      </c>
    </row>
    <row r="11" spans="4:18" ht="15.75" thickTop="1" x14ac:dyDescent="0.25">
      <c r="D11" s="2" t="s">
        <v>30</v>
      </c>
      <c r="F11" s="7">
        <v>18089</v>
      </c>
      <c r="H11" s="7">
        <f>F11-I11</f>
        <v>1357</v>
      </c>
      <c r="I11" s="7">
        <v>16732</v>
      </c>
      <c r="J11" s="7">
        <v>15294</v>
      </c>
      <c r="K11" s="10">
        <f>IFERROR(J11/I11,"")</f>
        <v>0.91405689696390147</v>
      </c>
      <c r="L11" s="7">
        <v>14688</v>
      </c>
      <c r="M11" s="10">
        <f>IFERROR(L11/J11,"")</f>
        <v>0.96037661828167908</v>
      </c>
      <c r="N11" s="7">
        <f>J11-L11</f>
        <v>606</v>
      </c>
      <c r="O11" s="10">
        <f>IFERROR(N11/J11,"")</f>
        <v>3.9623381718320909E-2</v>
      </c>
      <c r="P11" s="7">
        <f>I11-J11</f>
        <v>1438</v>
      </c>
      <c r="Q11" s="10">
        <f>IFERROR(P11/I11,"")</f>
        <v>8.5943103036098492E-2</v>
      </c>
      <c r="R11" s="7">
        <v>23130</v>
      </c>
    </row>
    <row r="12" spans="4:18" x14ac:dyDescent="0.25">
      <c r="D12" s="3" t="s">
        <v>31</v>
      </c>
      <c r="F12" s="8">
        <v>3186</v>
      </c>
      <c r="H12" s="8">
        <f t="shared" ref="H12:H29" si="0">F12-I12</f>
        <v>282</v>
      </c>
      <c r="I12" s="8">
        <v>2904</v>
      </c>
      <c r="J12" s="8">
        <v>2765</v>
      </c>
      <c r="K12" s="12">
        <f t="shared" ref="K12:K29" si="1">IFERROR(J12/I12,"")</f>
        <v>0.95213498622589532</v>
      </c>
      <c r="L12" s="8">
        <v>2761</v>
      </c>
      <c r="M12" s="12">
        <f t="shared" ref="M12:M29" si="2">IFERROR(L12/J12,"")</f>
        <v>0.99855334538878837</v>
      </c>
      <c r="N12" s="8">
        <f t="shared" ref="N12:N29" si="3">J12-L12</f>
        <v>4</v>
      </c>
      <c r="O12" s="12">
        <f t="shared" ref="O12:O29" si="4">IFERROR(N12/J12,"")</f>
        <v>1.4466546112115732E-3</v>
      </c>
      <c r="P12" s="8">
        <f t="shared" ref="P12:P29" si="5">I12-J12</f>
        <v>139</v>
      </c>
      <c r="Q12" s="12">
        <f t="shared" ref="Q12:Q29" si="6">IFERROR(P12/I12,"")</f>
        <v>4.7865013774104681E-2</v>
      </c>
      <c r="R12" s="8">
        <v>3524</v>
      </c>
    </row>
    <row r="13" spans="4:18" x14ac:dyDescent="0.25">
      <c r="D13" s="3" t="s">
        <v>32</v>
      </c>
      <c r="F13" s="8">
        <v>2486</v>
      </c>
      <c r="H13" s="8">
        <f t="shared" si="0"/>
        <v>346</v>
      </c>
      <c r="I13" s="8">
        <v>2140</v>
      </c>
      <c r="J13" s="8">
        <v>1928</v>
      </c>
      <c r="K13" s="12">
        <f t="shared" si="1"/>
        <v>0.90093457943925237</v>
      </c>
      <c r="L13" s="8">
        <v>1902</v>
      </c>
      <c r="M13" s="12">
        <f t="shared" si="2"/>
        <v>0.98651452282157681</v>
      </c>
      <c r="N13" s="8">
        <f t="shared" si="3"/>
        <v>26</v>
      </c>
      <c r="O13" s="12">
        <f t="shared" si="4"/>
        <v>1.3485477178423237E-2</v>
      </c>
      <c r="P13" s="8">
        <f t="shared" si="5"/>
        <v>212</v>
      </c>
      <c r="Q13" s="12">
        <f t="shared" si="6"/>
        <v>9.9065420560747658E-2</v>
      </c>
      <c r="R13" s="8">
        <v>2650</v>
      </c>
    </row>
    <row r="14" spans="4:18" x14ac:dyDescent="0.25">
      <c r="D14" s="3" t="s">
        <v>33</v>
      </c>
      <c r="F14" s="8">
        <v>2279</v>
      </c>
      <c r="H14" s="8">
        <f t="shared" si="0"/>
        <v>189</v>
      </c>
      <c r="I14" s="8">
        <v>2090</v>
      </c>
      <c r="J14" s="8">
        <v>1944</v>
      </c>
      <c r="K14" s="12">
        <f t="shared" si="1"/>
        <v>0.93014354066985649</v>
      </c>
      <c r="L14" s="8">
        <v>1728</v>
      </c>
      <c r="M14" s="12">
        <f t="shared" si="2"/>
        <v>0.88888888888888884</v>
      </c>
      <c r="N14" s="8">
        <f t="shared" si="3"/>
        <v>216</v>
      </c>
      <c r="O14" s="12">
        <f t="shared" si="4"/>
        <v>0.1111111111111111</v>
      </c>
      <c r="P14" s="8">
        <f t="shared" si="5"/>
        <v>146</v>
      </c>
      <c r="Q14" s="12">
        <f t="shared" si="6"/>
        <v>6.9856459330143547E-2</v>
      </c>
      <c r="R14" s="8">
        <v>2737</v>
      </c>
    </row>
    <row r="15" spans="4:18" x14ac:dyDescent="0.25">
      <c r="D15" s="3" t="s">
        <v>34</v>
      </c>
      <c r="F15" s="8">
        <v>3469</v>
      </c>
      <c r="H15" s="8">
        <f t="shared" si="0"/>
        <v>232</v>
      </c>
      <c r="I15" s="8">
        <v>3237</v>
      </c>
      <c r="J15" s="8">
        <v>3111</v>
      </c>
      <c r="K15" s="12">
        <f t="shared" si="1"/>
        <v>0.9610750695088045</v>
      </c>
      <c r="L15" s="8">
        <v>3026</v>
      </c>
      <c r="M15" s="12">
        <f t="shared" si="2"/>
        <v>0.97267759562841527</v>
      </c>
      <c r="N15" s="8">
        <f t="shared" si="3"/>
        <v>85</v>
      </c>
      <c r="O15" s="12">
        <f t="shared" si="4"/>
        <v>2.7322404371584699E-2</v>
      </c>
      <c r="P15" s="8">
        <f t="shared" si="5"/>
        <v>126</v>
      </c>
      <c r="Q15" s="12">
        <f t="shared" si="6"/>
        <v>3.8924930491195553E-2</v>
      </c>
      <c r="R15" s="8">
        <v>2689</v>
      </c>
    </row>
    <row r="16" spans="4:18" x14ac:dyDescent="0.25">
      <c r="D16" s="3" t="s">
        <v>35</v>
      </c>
      <c r="F16" s="8">
        <v>1169</v>
      </c>
      <c r="H16" s="8">
        <f t="shared" si="0"/>
        <v>17</v>
      </c>
      <c r="I16" s="8">
        <v>1152</v>
      </c>
      <c r="J16" s="8">
        <v>1054</v>
      </c>
      <c r="K16" s="12">
        <f t="shared" si="1"/>
        <v>0.91493055555555558</v>
      </c>
      <c r="L16" s="8">
        <v>1020</v>
      </c>
      <c r="M16" s="12">
        <f t="shared" si="2"/>
        <v>0.967741935483871</v>
      </c>
      <c r="N16" s="8">
        <f t="shared" si="3"/>
        <v>34</v>
      </c>
      <c r="O16" s="12">
        <f t="shared" si="4"/>
        <v>3.2258064516129031E-2</v>
      </c>
      <c r="P16" s="8">
        <f t="shared" si="5"/>
        <v>98</v>
      </c>
      <c r="Q16" s="12">
        <f t="shared" si="6"/>
        <v>8.5069444444444448E-2</v>
      </c>
      <c r="R16" s="8">
        <v>1696</v>
      </c>
    </row>
    <row r="17" spans="4:18" x14ac:dyDescent="0.25">
      <c r="D17" s="3" t="s">
        <v>36</v>
      </c>
      <c r="F17" s="8">
        <v>7193</v>
      </c>
      <c r="H17" s="8">
        <f t="shared" si="0"/>
        <v>117</v>
      </c>
      <c r="I17" s="8">
        <v>7076</v>
      </c>
      <c r="J17" s="8">
        <v>6617</v>
      </c>
      <c r="K17" s="12">
        <f t="shared" si="1"/>
        <v>0.93513284341435843</v>
      </c>
      <c r="L17" s="8">
        <v>6602</v>
      </c>
      <c r="M17" s="12">
        <f t="shared" si="2"/>
        <v>0.99773311168203116</v>
      </c>
      <c r="N17" s="8">
        <f t="shared" si="3"/>
        <v>15</v>
      </c>
      <c r="O17" s="12">
        <f t="shared" si="4"/>
        <v>2.2668883179688681E-3</v>
      </c>
      <c r="P17" s="8">
        <f t="shared" si="5"/>
        <v>459</v>
      </c>
      <c r="Q17" s="12">
        <f t="shared" si="6"/>
        <v>6.48671565856416E-2</v>
      </c>
      <c r="R17" s="8">
        <v>8764</v>
      </c>
    </row>
    <row r="18" spans="4:18" x14ac:dyDescent="0.25">
      <c r="D18" s="3" t="s">
        <v>37</v>
      </c>
      <c r="F18" s="8">
        <v>5144</v>
      </c>
      <c r="H18" s="8">
        <f t="shared" si="0"/>
        <v>243</v>
      </c>
      <c r="I18" s="8">
        <v>4901</v>
      </c>
      <c r="J18" s="8">
        <v>4661</v>
      </c>
      <c r="K18" s="12">
        <f t="shared" si="1"/>
        <v>0.95103040195878397</v>
      </c>
      <c r="L18" s="8">
        <v>4533</v>
      </c>
      <c r="M18" s="12">
        <f t="shared" si="2"/>
        <v>0.97253808195666169</v>
      </c>
      <c r="N18" s="8">
        <f t="shared" si="3"/>
        <v>128</v>
      </c>
      <c r="O18" s="12">
        <f t="shared" si="4"/>
        <v>2.7461918043338338E-2</v>
      </c>
      <c r="P18" s="8">
        <f t="shared" si="5"/>
        <v>240</v>
      </c>
      <c r="Q18" s="12">
        <f t="shared" si="6"/>
        <v>4.8969598041216075E-2</v>
      </c>
      <c r="R18" s="8">
        <v>6442</v>
      </c>
    </row>
    <row r="19" spans="4:18" x14ac:dyDescent="0.25">
      <c r="D19" s="3" t="s">
        <v>38</v>
      </c>
      <c r="F19" s="8">
        <v>17160</v>
      </c>
      <c r="H19" s="8">
        <f t="shared" si="0"/>
        <v>1831</v>
      </c>
      <c r="I19" s="8">
        <v>15329</v>
      </c>
      <c r="J19" s="8">
        <v>14046</v>
      </c>
      <c r="K19" s="12">
        <f t="shared" si="1"/>
        <v>0.9163024332963664</v>
      </c>
      <c r="L19" s="8">
        <v>12284</v>
      </c>
      <c r="M19" s="12">
        <f t="shared" si="2"/>
        <v>0.87455503346148367</v>
      </c>
      <c r="N19" s="8">
        <f t="shared" si="3"/>
        <v>1762</v>
      </c>
      <c r="O19" s="12">
        <f t="shared" si="4"/>
        <v>0.12544496653851631</v>
      </c>
      <c r="P19" s="8">
        <f t="shared" si="5"/>
        <v>1283</v>
      </c>
      <c r="Q19" s="12">
        <f t="shared" si="6"/>
        <v>8.3697566703633638E-2</v>
      </c>
      <c r="R19" s="8">
        <v>15037</v>
      </c>
    </row>
    <row r="20" spans="4:18" x14ac:dyDescent="0.25">
      <c r="D20" s="3" t="s">
        <v>39</v>
      </c>
      <c r="F20" s="8">
        <v>10230</v>
      </c>
      <c r="H20" s="8">
        <f t="shared" si="0"/>
        <v>745</v>
      </c>
      <c r="I20" s="8">
        <v>9485</v>
      </c>
      <c r="J20" s="8">
        <v>9100</v>
      </c>
      <c r="K20" s="12">
        <f t="shared" si="1"/>
        <v>0.95940959409594095</v>
      </c>
      <c r="L20" s="8">
        <v>8604</v>
      </c>
      <c r="M20" s="12">
        <f t="shared" si="2"/>
        <v>0.94549450549450553</v>
      </c>
      <c r="N20" s="8">
        <f t="shared" si="3"/>
        <v>496</v>
      </c>
      <c r="O20" s="12">
        <f t="shared" si="4"/>
        <v>5.4505494505494509E-2</v>
      </c>
      <c r="P20" s="8">
        <f t="shared" si="5"/>
        <v>385</v>
      </c>
      <c r="Q20" s="12">
        <f t="shared" si="6"/>
        <v>4.0590405904059039E-2</v>
      </c>
      <c r="R20" s="8">
        <v>12649</v>
      </c>
    </row>
    <row r="21" spans="4:18" x14ac:dyDescent="0.25">
      <c r="D21" s="3" t="s">
        <v>40</v>
      </c>
      <c r="F21" s="8">
        <v>2916</v>
      </c>
      <c r="H21" s="8">
        <f t="shared" si="0"/>
        <v>238</v>
      </c>
      <c r="I21" s="8">
        <v>2678</v>
      </c>
      <c r="J21" s="8">
        <v>2385</v>
      </c>
      <c r="K21" s="12">
        <f t="shared" si="1"/>
        <v>0.89058999253174009</v>
      </c>
      <c r="L21" s="8">
        <v>2040</v>
      </c>
      <c r="M21" s="12">
        <f t="shared" si="2"/>
        <v>0.85534591194968557</v>
      </c>
      <c r="N21" s="8">
        <f t="shared" si="3"/>
        <v>345</v>
      </c>
      <c r="O21" s="12">
        <f t="shared" si="4"/>
        <v>0.14465408805031446</v>
      </c>
      <c r="P21" s="8">
        <f t="shared" si="5"/>
        <v>293</v>
      </c>
      <c r="Q21" s="12">
        <f t="shared" si="6"/>
        <v>0.10941000746825989</v>
      </c>
      <c r="R21" s="8">
        <v>2343</v>
      </c>
    </row>
    <row r="22" spans="4:18" x14ac:dyDescent="0.25">
      <c r="D22" s="3" t="s">
        <v>41</v>
      </c>
      <c r="F22" s="8">
        <v>5555</v>
      </c>
      <c r="H22" s="8">
        <f t="shared" si="0"/>
        <v>1</v>
      </c>
      <c r="I22" s="8">
        <v>5554</v>
      </c>
      <c r="J22" s="8">
        <v>5416</v>
      </c>
      <c r="K22" s="12">
        <f t="shared" si="1"/>
        <v>0.97515304285199855</v>
      </c>
      <c r="L22" s="8">
        <v>5394</v>
      </c>
      <c r="M22" s="12">
        <f t="shared" si="2"/>
        <v>0.99593796159527326</v>
      </c>
      <c r="N22" s="8">
        <f t="shared" si="3"/>
        <v>22</v>
      </c>
      <c r="O22" s="12">
        <f t="shared" si="4"/>
        <v>4.0620384047267352E-3</v>
      </c>
      <c r="P22" s="8">
        <f t="shared" si="5"/>
        <v>138</v>
      </c>
      <c r="Q22" s="12">
        <f t="shared" si="6"/>
        <v>2.484695714800144E-2</v>
      </c>
      <c r="R22" s="8">
        <v>8360</v>
      </c>
    </row>
    <row r="23" spans="4:18" x14ac:dyDescent="0.25">
      <c r="D23" s="3" t="s">
        <v>42</v>
      </c>
      <c r="F23" s="8">
        <v>9884</v>
      </c>
      <c r="H23" s="8">
        <f t="shared" si="0"/>
        <v>5</v>
      </c>
      <c r="I23" s="8">
        <v>9879</v>
      </c>
      <c r="J23" s="8">
        <v>8949</v>
      </c>
      <c r="K23" s="12">
        <f t="shared" si="1"/>
        <v>0.90586091709687211</v>
      </c>
      <c r="L23" s="8">
        <v>8431</v>
      </c>
      <c r="M23" s="12">
        <f t="shared" si="2"/>
        <v>0.94211643759079222</v>
      </c>
      <c r="N23" s="8">
        <f t="shared" si="3"/>
        <v>518</v>
      </c>
      <c r="O23" s="12">
        <f t="shared" si="4"/>
        <v>5.788356240920773E-2</v>
      </c>
      <c r="P23" s="8">
        <f t="shared" si="5"/>
        <v>930</v>
      </c>
      <c r="Q23" s="12">
        <f t="shared" si="6"/>
        <v>9.4139082903127849E-2</v>
      </c>
      <c r="R23" s="8">
        <v>12024</v>
      </c>
    </row>
    <row r="24" spans="4:18" x14ac:dyDescent="0.25">
      <c r="D24" s="3" t="s">
        <v>43</v>
      </c>
      <c r="F24" s="8">
        <v>2463</v>
      </c>
      <c r="H24" s="8">
        <f t="shared" si="0"/>
        <v>195</v>
      </c>
      <c r="I24" s="8">
        <v>2268</v>
      </c>
      <c r="J24" s="8">
        <v>2172</v>
      </c>
      <c r="K24" s="12">
        <f t="shared" si="1"/>
        <v>0.95767195767195767</v>
      </c>
      <c r="L24" s="8">
        <v>1850</v>
      </c>
      <c r="M24" s="12">
        <f t="shared" si="2"/>
        <v>0.85174953959484345</v>
      </c>
      <c r="N24" s="8">
        <f t="shared" si="3"/>
        <v>322</v>
      </c>
      <c r="O24" s="12">
        <f t="shared" si="4"/>
        <v>0.14825046040515655</v>
      </c>
      <c r="P24" s="8">
        <f t="shared" si="5"/>
        <v>96</v>
      </c>
      <c r="Q24" s="12">
        <f t="shared" si="6"/>
        <v>4.2328042328042326E-2</v>
      </c>
      <c r="R24" s="8">
        <v>2419</v>
      </c>
    </row>
    <row r="25" spans="4:18" x14ac:dyDescent="0.25">
      <c r="D25" s="3" t="s">
        <v>44</v>
      </c>
      <c r="F25" s="8">
        <v>1247</v>
      </c>
      <c r="H25" s="8">
        <f t="shared" si="0"/>
        <v>0</v>
      </c>
      <c r="I25" s="8">
        <v>1247</v>
      </c>
      <c r="J25" s="8">
        <v>1160</v>
      </c>
      <c r="K25" s="12">
        <f t="shared" si="1"/>
        <v>0.93023255813953487</v>
      </c>
      <c r="L25" s="8">
        <v>1125</v>
      </c>
      <c r="M25" s="12">
        <f t="shared" si="2"/>
        <v>0.96982758620689657</v>
      </c>
      <c r="N25" s="8">
        <f t="shared" si="3"/>
        <v>35</v>
      </c>
      <c r="O25" s="12">
        <f t="shared" si="4"/>
        <v>3.017241379310345E-2</v>
      </c>
      <c r="P25" s="8">
        <f t="shared" si="5"/>
        <v>87</v>
      </c>
      <c r="Q25" s="12">
        <f t="shared" si="6"/>
        <v>6.9767441860465115E-2</v>
      </c>
      <c r="R25" s="8">
        <v>1556</v>
      </c>
    </row>
    <row r="26" spans="4:18" x14ac:dyDescent="0.25">
      <c r="D26" s="3" t="s">
        <v>45</v>
      </c>
      <c r="F26" s="8">
        <v>5898</v>
      </c>
      <c r="H26" s="8">
        <f t="shared" si="0"/>
        <v>8</v>
      </c>
      <c r="I26" s="8">
        <v>5890</v>
      </c>
      <c r="J26" s="8">
        <v>5303</v>
      </c>
      <c r="K26" s="12">
        <f t="shared" si="1"/>
        <v>0.90033955857385395</v>
      </c>
      <c r="L26" s="8">
        <v>4542</v>
      </c>
      <c r="M26" s="12">
        <f t="shared" si="2"/>
        <v>0.85649632283613053</v>
      </c>
      <c r="N26" s="8">
        <f t="shared" si="3"/>
        <v>761</v>
      </c>
      <c r="O26" s="12">
        <f t="shared" si="4"/>
        <v>0.1435036771638695</v>
      </c>
      <c r="P26" s="8">
        <f t="shared" si="5"/>
        <v>587</v>
      </c>
      <c r="Q26" s="12">
        <f t="shared" si="6"/>
        <v>9.966044142614601E-2</v>
      </c>
      <c r="R26" s="8">
        <v>6609</v>
      </c>
    </row>
    <row r="27" spans="4:18" x14ac:dyDescent="0.25">
      <c r="D27" s="3" t="s">
        <v>46</v>
      </c>
      <c r="F27" s="8">
        <v>581</v>
      </c>
      <c r="H27" s="8">
        <f t="shared" si="0"/>
        <v>0</v>
      </c>
      <c r="I27" s="8">
        <v>581</v>
      </c>
      <c r="J27" s="8">
        <v>532</v>
      </c>
      <c r="K27" s="12">
        <f t="shared" si="1"/>
        <v>0.91566265060240959</v>
      </c>
      <c r="L27" s="8">
        <v>465</v>
      </c>
      <c r="M27" s="12">
        <f t="shared" si="2"/>
        <v>0.87406015037593987</v>
      </c>
      <c r="N27" s="8">
        <f t="shared" si="3"/>
        <v>67</v>
      </c>
      <c r="O27" s="12">
        <f t="shared" si="4"/>
        <v>0.12593984962406016</v>
      </c>
      <c r="P27" s="8">
        <f t="shared" si="5"/>
        <v>49</v>
      </c>
      <c r="Q27" s="12">
        <f t="shared" si="6"/>
        <v>8.4337349397590355E-2</v>
      </c>
      <c r="R27" s="8">
        <v>637</v>
      </c>
    </row>
    <row r="28" spans="4:18" x14ac:dyDescent="0.25">
      <c r="D28" s="3" t="s">
        <v>47</v>
      </c>
      <c r="F28" s="8">
        <v>107</v>
      </c>
      <c r="H28" s="8">
        <f t="shared" si="0"/>
        <v>3</v>
      </c>
      <c r="I28" s="8">
        <v>104</v>
      </c>
      <c r="J28" s="8">
        <v>96</v>
      </c>
      <c r="K28" s="12">
        <f t="shared" si="1"/>
        <v>0.92307692307692313</v>
      </c>
      <c r="L28" s="8">
        <v>86</v>
      </c>
      <c r="M28" s="12">
        <f t="shared" si="2"/>
        <v>0.89583333333333337</v>
      </c>
      <c r="N28" s="8">
        <f t="shared" si="3"/>
        <v>10</v>
      </c>
      <c r="O28" s="12">
        <f t="shared" si="4"/>
        <v>0.10416666666666667</v>
      </c>
      <c r="P28" s="8">
        <f t="shared" si="5"/>
        <v>8</v>
      </c>
      <c r="Q28" s="12">
        <f t="shared" si="6"/>
        <v>7.6923076923076927E-2</v>
      </c>
      <c r="R28" s="8">
        <v>99</v>
      </c>
    </row>
    <row r="29" spans="4:18" ht="15.75" thickBot="1" x14ac:dyDescent="0.3">
      <c r="D29" s="3" t="s">
        <v>48</v>
      </c>
      <c r="F29" s="8">
        <v>101</v>
      </c>
      <c r="H29" s="9">
        <f t="shared" si="0"/>
        <v>11</v>
      </c>
      <c r="I29" s="8">
        <v>90</v>
      </c>
      <c r="J29" s="8">
        <v>81</v>
      </c>
      <c r="K29" s="11">
        <f t="shared" si="1"/>
        <v>0.9</v>
      </c>
      <c r="L29" s="8">
        <v>66</v>
      </c>
      <c r="M29" s="11">
        <f t="shared" si="2"/>
        <v>0.81481481481481477</v>
      </c>
      <c r="N29" s="9">
        <f t="shared" si="3"/>
        <v>15</v>
      </c>
      <c r="O29" s="11">
        <f t="shared" si="4"/>
        <v>0.18518518518518517</v>
      </c>
      <c r="P29" s="9">
        <f t="shared" si="5"/>
        <v>9</v>
      </c>
      <c r="Q29" s="11">
        <f t="shared" si="6"/>
        <v>0.1</v>
      </c>
      <c r="R29" s="8">
        <v>123</v>
      </c>
    </row>
    <row r="30" spans="4:18" ht="16.5" thickTop="1" thickBot="1" x14ac:dyDescent="0.3">
      <c r="D30" s="5" t="s">
        <v>26</v>
      </c>
      <c r="F30" s="13">
        <f>SUM(F11:F29)</f>
        <v>99157</v>
      </c>
      <c r="H30" s="13">
        <f>SUM(H11:H29)</f>
        <v>5820</v>
      </c>
      <c r="I30" s="13">
        <f>SUM(I11:I29)</f>
        <v>93337</v>
      </c>
      <c r="J30" s="13">
        <f>SUM(J11:J29)</f>
        <v>86614</v>
      </c>
      <c r="K30" s="14">
        <f>IFERROR(J30/I30,"")</f>
        <v>0.92797068686587314</v>
      </c>
      <c r="L30" s="13">
        <f>SUM(L11:L29)</f>
        <v>81147</v>
      </c>
      <c r="M30" s="14">
        <f>IFERROR(L30/J30,"")</f>
        <v>0.93688087376174756</v>
      </c>
      <c r="N30" s="13">
        <f>SUM(N11:N29)</f>
        <v>5467</v>
      </c>
      <c r="O30" s="14">
        <f>IFERROR(N30/J30,"")</f>
        <v>6.3119126238252471E-2</v>
      </c>
      <c r="P30" s="13">
        <f>SUM(P11:P29)</f>
        <v>6723</v>
      </c>
      <c r="Q30" s="14">
        <f>IFERROR(P30/I30,"")</f>
        <v>7.2029313134126874E-2</v>
      </c>
      <c r="R30" s="13">
        <f>SUM(R11:R29)</f>
        <v>113488</v>
      </c>
    </row>
    <row r="31" spans="4:18" ht="15.75" thickTop="1" x14ac:dyDescent="0.25"/>
    <row r="34" spans="4:4" ht="27" customHeight="1" x14ac:dyDescent="0.25">
      <c r="D34" s="6" t="s">
        <v>27</v>
      </c>
    </row>
    <row r="35" spans="4:4" x14ac:dyDescent="0.25">
      <c r="D35" s="6" t="s">
        <v>28</v>
      </c>
    </row>
    <row r="36" spans="4:4" x14ac:dyDescent="0.25">
      <c r="D36" s="6" t="s">
        <v>29</v>
      </c>
    </row>
  </sheetData>
  <mergeCells count="11">
    <mergeCell ref="D7:R7"/>
    <mergeCell ref="N9:O9"/>
    <mergeCell ref="P8:Q9"/>
    <mergeCell ref="H8:H9"/>
    <mergeCell ref="I8:I9"/>
    <mergeCell ref="F8:F9"/>
    <mergeCell ref="R8:R9"/>
    <mergeCell ref="D8:D10"/>
    <mergeCell ref="J8:O8"/>
    <mergeCell ref="L9:M9"/>
    <mergeCell ref="J9:K9"/>
  </mergeCells>
  <pageMargins left="0.75" right="0.75" top="1" bottom="1" header="0.5" footer="0.5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Cuadro_fallecidos</vt:lpstr>
      <vt:lpstr>Cuadro_fallecidos_por_CCAA</vt:lpstr>
      <vt:lpstr>Cuadro_fallecidos!Área_de_impresión</vt:lpstr>
      <vt:lpstr>Cuadro_fallecidos_por_CCAA!Área_de_impresión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Paloma García Rueda</cp:lastModifiedBy>
  <dcterms:created xsi:type="dcterms:W3CDTF">2026-05-04T07:58:47Z</dcterms:created>
  <dcterms:modified xsi:type="dcterms:W3CDTF">2026-05-12T05:58:06Z</dcterms:modified>
</cp:coreProperties>
</file>