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agosto de 2026\"/>
    </mc:Choice>
  </mc:AlternateContent>
  <xr:revisionPtr revIDLastSave="0" documentId="13_ncr:1_{09749066-76A1-4CE3-B7A6-96050D1A9FEC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Cuadro_fallecidos" sheetId="1" r:id="rId1"/>
    <sheet name="Cuadro_fallecidos_por_CCAA" sheetId="2" r:id="rId2"/>
  </sheets>
  <definedNames>
    <definedName name="_xlnm.Print_Area" localSheetId="0">Cuadro_fallecidos!$A$1:$S$29</definedName>
    <definedName name="_xlnm.Print_Area" localSheetId="1">Cuadro_fallecidos_por_CCAA!$A$1:$S$37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O30" i="2"/>
  <c r="M30" i="2"/>
  <c r="K30" i="2"/>
  <c r="R30" i="2"/>
  <c r="P30" i="2"/>
  <c r="N30" i="2"/>
  <c r="L30" i="2"/>
  <c r="J30" i="2"/>
  <c r="I30" i="2"/>
  <c r="H30" i="2"/>
  <c r="F3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Q23" i="1"/>
  <c r="O23" i="1"/>
  <c r="M23" i="1"/>
  <c r="K23" i="1"/>
  <c r="R23" i="1"/>
  <c r="P23" i="1"/>
  <c r="N23" i="1"/>
  <c r="L23" i="1"/>
  <c r="J23" i="1"/>
  <c r="I23" i="1"/>
  <c r="H23" i="1"/>
  <c r="F23" i="1"/>
  <c r="Q12" i="1"/>
  <c r="Q13" i="1"/>
  <c r="Q14" i="1"/>
  <c r="Q15" i="1"/>
  <c r="Q16" i="1"/>
  <c r="Q17" i="1"/>
  <c r="Q18" i="1"/>
  <c r="Q11" i="1"/>
  <c r="O12" i="1"/>
  <c r="O13" i="1"/>
  <c r="O14" i="1"/>
  <c r="O15" i="1"/>
  <c r="O16" i="1"/>
  <c r="O17" i="1"/>
  <c r="O18" i="1"/>
  <c r="O11" i="1"/>
  <c r="M12" i="1"/>
  <c r="M13" i="1"/>
  <c r="M14" i="1"/>
  <c r="M15" i="1"/>
  <c r="M16" i="1"/>
  <c r="M17" i="1"/>
  <c r="M18" i="1"/>
  <c r="M11" i="1"/>
  <c r="K12" i="1"/>
  <c r="K13" i="1"/>
  <c r="K14" i="1"/>
  <c r="K15" i="1"/>
  <c r="K16" i="1"/>
  <c r="K17" i="1"/>
  <c r="K18" i="1"/>
  <c r="K11" i="1"/>
  <c r="P12" i="1"/>
  <c r="P13" i="1"/>
  <c r="P14" i="1"/>
  <c r="P15" i="1"/>
  <c r="P16" i="1"/>
  <c r="P17" i="1"/>
  <c r="P18" i="1"/>
  <c r="P11" i="1"/>
  <c r="N12" i="1"/>
  <c r="N13" i="1"/>
  <c r="N14" i="1"/>
  <c r="N15" i="1"/>
  <c r="N16" i="1"/>
  <c r="N17" i="1"/>
  <c r="N18" i="1"/>
  <c r="N11" i="1"/>
  <c r="H12" i="1"/>
  <c r="H13" i="1"/>
  <c r="H14" i="1"/>
  <c r="H15" i="1"/>
  <c r="H16" i="1"/>
  <c r="H17" i="1"/>
  <c r="H18" i="1"/>
  <c r="H11" i="1"/>
</calcChain>
</file>

<file path=xl/sharedStrings.xml><?xml version="1.0" encoding="utf-8"?>
<sst xmlns="http://schemas.openxmlformats.org/spreadsheetml/2006/main" count="85" uniqueCount="49">
  <si>
    <t>EVOLUCIÓN DE PERSONAS FALLECIDAS RELACIONADAS CON LAS DISTINTAS FASES DEL PROCESO DE RECONOCIMIENTO DE LA SITUACIÓN DE DEPENDENCIA - ENERO A AGOSTO 2026</t>
  </si>
  <si>
    <t>AÑO 2026</t>
  </si>
  <si>
    <t>(1) TOTAL SOLICITUDES</t>
  </si>
  <si>
    <t>(2) SOLICITUDES SIN VALORAR</t>
  </si>
  <si>
    <t>(3) PERSONAS CON RESOLUCIÓN DE GRADO Y NIVEL</t>
  </si>
  <si>
    <t>(4) PERSONAS VALORADAS EN SITUACION DE DEPENDENCIA</t>
  </si>
  <si>
    <t>(5) SOLUCIONES DE PERSONAS VALORADAS SIN GRADO (GRADO 0) NO DEPENDIENTES</t>
  </si>
  <si>
    <t>(6) Nº PRESTACIONES ASOCIADAS A BENEFICIARIOS FALLECIDOS</t>
  </si>
  <si>
    <t>RESOLUCIONES PERSONAS VALORADAS EN SITUACIÓN DE DEPENDENCIA</t>
  </si>
  <si>
    <t>PERSONAS CON PRESTACIÓN RECONOCIDA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</si>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</sst>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b/>
      <sz val="14"/>
      <color rgb="FFFFFFFF"/>
      <name val="Verdan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6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/>
    <xf numFmtId="0" fontId="3" fillId="0" borderId="15" xfId="0" applyFont="1" applyBorder="1" applyAlignment="1">
      <alignment horizontal="left" vertical="center"/>
    </xf>
    <xf numFmtId="0" fontId="3" fillId="0" borderId="0" xfId="0" applyFont="1"/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D84C6"/>
    <pageSetUpPr fitToPage="1"/>
  </sheetPr>
  <dimension ref="D7:R27"/>
  <sheetViews>
    <sheetView tabSelected="1" workbookViewId="0"/>
  </sheetViews>
  <sheetFormatPr baseColWidth="10" defaultColWidth="8.7265625" defaultRowHeight="14.5" x14ac:dyDescent="0.35"/>
  <cols>
    <col min="1" max="2" width="3.453125" customWidth="1"/>
    <col min="3" max="3" width="0.7265625" customWidth="1"/>
    <col min="4" max="4" width="14" customWidth="1"/>
    <col min="5" max="5" width="0.7265625" customWidth="1"/>
    <col min="6" max="6" width="14" customWidth="1"/>
    <col min="7" max="7" width="0.7265625" customWidth="1"/>
    <col min="8" max="17" width="14" customWidth="1"/>
    <col min="18" max="18" width="15" customWidth="1"/>
  </cols>
  <sheetData>
    <row r="7" spans="4:18" ht="37" customHeight="1" x14ac:dyDescent="0.3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3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" customHeight="1" x14ac:dyDescent="0.3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5.5" thickTop="1" thickBot="1" x14ac:dyDescent="0.4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" thickTop="1" x14ac:dyDescent="0.35">
      <c r="D11" s="2" t="s">
        <v>14</v>
      </c>
      <c r="F11" s="7">
        <v>23577</v>
      </c>
      <c r="H11" s="7">
        <f>F11-I11</f>
        <v>1210</v>
      </c>
      <c r="I11" s="7">
        <v>22367</v>
      </c>
      <c r="J11" s="7">
        <v>20781</v>
      </c>
      <c r="K11" s="10">
        <f>IFERROR(J11/I11,"")</f>
        <v>0.92909196584253584</v>
      </c>
      <c r="L11" s="7">
        <v>19520</v>
      </c>
      <c r="M11" s="10">
        <f>IFERROR(L11/J11,"")</f>
        <v>0.93931957076175354</v>
      </c>
      <c r="N11" s="7">
        <f>J11-L11</f>
        <v>1261</v>
      </c>
      <c r="O11" s="10">
        <f>IFERROR(N11/J11,"")</f>
        <v>6.0680429238246472E-2</v>
      </c>
      <c r="P11" s="7">
        <f>I11-J11</f>
        <v>1586</v>
      </c>
      <c r="Q11" s="10">
        <f>IFERROR(P11/I11,"")</f>
        <v>7.090803415746412E-2</v>
      </c>
      <c r="R11" s="7">
        <v>27068</v>
      </c>
    </row>
    <row r="12" spans="4:18" x14ac:dyDescent="0.35">
      <c r="D12" s="3" t="s">
        <v>15</v>
      </c>
      <c r="F12" s="8">
        <v>35398</v>
      </c>
      <c r="H12" s="8">
        <f t="shared" ref="H12:H18" si="0">F12-I12</f>
        <v>1874</v>
      </c>
      <c r="I12" s="8">
        <v>33524</v>
      </c>
      <c r="J12" s="8">
        <v>31001</v>
      </c>
      <c r="K12" s="12">
        <f t="shared" ref="K12:K18" si="1">IFERROR(J12/I12,"")</f>
        <v>0.92474048442906576</v>
      </c>
      <c r="L12" s="8">
        <v>29078</v>
      </c>
      <c r="M12" s="12">
        <f t="shared" ref="M12:M18" si="2">IFERROR(L12/J12,"")</f>
        <v>0.93796974291151902</v>
      </c>
      <c r="N12" s="8">
        <f t="shared" ref="N12:N18" si="3">J12-L12</f>
        <v>1923</v>
      </c>
      <c r="O12" s="12">
        <f t="shared" ref="O12:O18" si="4">IFERROR(N12/J12,"")</f>
        <v>6.2030257088481019E-2</v>
      </c>
      <c r="P12" s="8">
        <f t="shared" ref="P12:P18" si="5">I12-J12</f>
        <v>2523</v>
      </c>
      <c r="Q12" s="12">
        <f t="shared" ref="Q12:Q18" si="6">IFERROR(P12/I12,"")</f>
        <v>7.5259515570934257E-2</v>
      </c>
      <c r="R12" s="8">
        <v>40599</v>
      </c>
    </row>
    <row r="13" spans="4:18" x14ac:dyDescent="0.35">
      <c r="D13" s="3" t="s">
        <v>16</v>
      </c>
      <c r="F13" s="8">
        <v>20838</v>
      </c>
      <c r="H13" s="8">
        <f t="shared" si="0"/>
        <v>1544</v>
      </c>
      <c r="I13" s="8">
        <v>19294</v>
      </c>
      <c r="J13" s="8">
        <v>17950</v>
      </c>
      <c r="K13" s="12">
        <f t="shared" si="1"/>
        <v>0.93034103866486995</v>
      </c>
      <c r="L13" s="8">
        <v>16766</v>
      </c>
      <c r="M13" s="12">
        <f t="shared" si="2"/>
        <v>0.93403899721448469</v>
      </c>
      <c r="N13" s="8">
        <f t="shared" si="3"/>
        <v>1184</v>
      </c>
      <c r="O13" s="12">
        <f t="shared" si="4"/>
        <v>6.5961002785515324E-2</v>
      </c>
      <c r="P13" s="8">
        <f t="shared" si="5"/>
        <v>1344</v>
      </c>
      <c r="Q13" s="12">
        <f t="shared" si="6"/>
        <v>6.9658961335130096E-2</v>
      </c>
      <c r="R13" s="8">
        <v>23586</v>
      </c>
    </row>
    <row r="14" spans="4:18" x14ac:dyDescent="0.35">
      <c r="D14" s="3" t="s">
        <v>17</v>
      </c>
      <c r="F14" s="8">
        <v>19344</v>
      </c>
      <c r="H14" s="8">
        <f t="shared" si="0"/>
        <v>1192</v>
      </c>
      <c r="I14" s="8">
        <v>18152</v>
      </c>
      <c r="J14" s="8">
        <v>16882</v>
      </c>
      <c r="K14" s="12">
        <f t="shared" si="1"/>
        <v>0.93003525782282948</v>
      </c>
      <c r="L14" s="8">
        <v>15783</v>
      </c>
      <c r="M14" s="12">
        <f t="shared" si="2"/>
        <v>0.93490107807131861</v>
      </c>
      <c r="N14" s="8">
        <f t="shared" si="3"/>
        <v>1099</v>
      </c>
      <c r="O14" s="12">
        <f t="shared" si="4"/>
        <v>6.5098921928681441E-2</v>
      </c>
      <c r="P14" s="8">
        <f t="shared" si="5"/>
        <v>1270</v>
      </c>
      <c r="Q14" s="12">
        <f t="shared" si="6"/>
        <v>6.9964742177170566E-2</v>
      </c>
      <c r="R14" s="8">
        <v>22235</v>
      </c>
    </row>
    <row r="15" spans="4:18" x14ac:dyDescent="0.35">
      <c r="D15" s="3" t="s">
        <v>18</v>
      </c>
      <c r="F15" s="8">
        <v>19001</v>
      </c>
      <c r="H15" s="8">
        <f t="shared" si="0"/>
        <v>1120</v>
      </c>
      <c r="I15" s="8">
        <v>17881</v>
      </c>
      <c r="J15" s="8">
        <v>16564</v>
      </c>
      <c r="K15" s="12">
        <f t="shared" si="1"/>
        <v>0.92634640120798617</v>
      </c>
      <c r="L15" s="8">
        <v>15468</v>
      </c>
      <c r="M15" s="12">
        <f t="shared" si="2"/>
        <v>0.93383240763100706</v>
      </c>
      <c r="N15" s="8">
        <f t="shared" si="3"/>
        <v>1096</v>
      </c>
      <c r="O15" s="12">
        <f t="shared" si="4"/>
        <v>6.6167592368993E-2</v>
      </c>
      <c r="P15" s="8">
        <f t="shared" si="5"/>
        <v>1317</v>
      </c>
      <c r="Q15" s="12">
        <f t="shared" si="6"/>
        <v>7.3653598792013872E-2</v>
      </c>
      <c r="R15" s="8">
        <v>21692</v>
      </c>
    </row>
    <row r="16" spans="4:18" x14ac:dyDescent="0.35">
      <c r="D16" s="3" t="s">
        <v>19</v>
      </c>
      <c r="F16" s="8">
        <v>17971</v>
      </c>
      <c r="H16" s="8">
        <f t="shared" si="0"/>
        <v>976</v>
      </c>
      <c r="I16" s="8">
        <v>16995</v>
      </c>
      <c r="J16" s="8">
        <v>15861</v>
      </c>
      <c r="K16" s="12">
        <f t="shared" si="1"/>
        <v>0.93327449249779348</v>
      </c>
      <c r="L16" s="8">
        <v>14890</v>
      </c>
      <c r="M16" s="12">
        <f t="shared" si="2"/>
        <v>0.93878065695731672</v>
      </c>
      <c r="N16" s="8">
        <f t="shared" si="3"/>
        <v>971</v>
      </c>
      <c r="O16" s="12">
        <f t="shared" si="4"/>
        <v>6.1219343042683311E-2</v>
      </c>
      <c r="P16" s="8">
        <f t="shared" si="5"/>
        <v>1134</v>
      </c>
      <c r="Q16" s="12">
        <f t="shared" si="6"/>
        <v>6.672550750220653E-2</v>
      </c>
      <c r="R16" s="8">
        <v>20814</v>
      </c>
    </row>
    <row r="17" spans="4:18" x14ac:dyDescent="0.35">
      <c r="D17" s="3" t="s">
        <v>20</v>
      </c>
      <c r="F17" s="8">
        <v>19686</v>
      </c>
      <c r="H17" s="8">
        <f t="shared" si="0"/>
        <v>999</v>
      </c>
      <c r="I17" s="8">
        <v>18687</v>
      </c>
      <c r="J17" s="8">
        <v>17441</v>
      </c>
      <c r="K17" s="12">
        <f t="shared" si="1"/>
        <v>0.93332263070583832</v>
      </c>
      <c r="L17" s="8">
        <v>16344</v>
      </c>
      <c r="M17" s="12">
        <f t="shared" si="2"/>
        <v>0.9371022303766986</v>
      </c>
      <c r="N17" s="8">
        <f t="shared" si="3"/>
        <v>1097</v>
      </c>
      <c r="O17" s="12">
        <f t="shared" si="4"/>
        <v>6.2897769623301417E-2</v>
      </c>
      <c r="P17" s="8">
        <f t="shared" si="5"/>
        <v>1246</v>
      </c>
      <c r="Q17" s="12">
        <f t="shared" si="6"/>
        <v>6.6677369294161723E-2</v>
      </c>
      <c r="R17" s="8">
        <v>23136</v>
      </c>
    </row>
    <row r="18" spans="4:18" x14ac:dyDescent="0.35">
      <c r="D18" s="3" t="s">
        <v>21</v>
      </c>
      <c r="F18" s="8">
        <v>18978</v>
      </c>
      <c r="H18" s="8">
        <f t="shared" si="0"/>
        <v>954</v>
      </c>
      <c r="I18" s="8">
        <v>18024</v>
      </c>
      <c r="J18" s="8">
        <v>16879</v>
      </c>
      <c r="K18" s="12">
        <f t="shared" si="1"/>
        <v>0.93647359076786507</v>
      </c>
      <c r="L18" s="8">
        <v>15873</v>
      </c>
      <c r="M18" s="12">
        <f t="shared" si="2"/>
        <v>0.94039931275549504</v>
      </c>
      <c r="N18" s="8">
        <f t="shared" si="3"/>
        <v>1006</v>
      </c>
      <c r="O18" s="12">
        <f t="shared" si="4"/>
        <v>5.9600687244505006E-2</v>
      </c>
      <c r="P18" s="8">
        <f t="shared" si="5"/>
        <v>1145</v>
      </c>
      <c r="Q18" s="12">
        <f t="shared" si="6"/>
        <v>6.3526409232134928E-2</v>
      </c>
      <c r="R18" s="8">
        <v>22477</v>
      </c>
    </row>
    <row r="19" spans="4:18" x14ac:dyDescent="0.35">
      <c r="D19" s="3" t="s">
        <v>22</v>
      </c>
      <c r="F19" s="8"/>
      <c r="H19" s="4"/>
      <c r="I19" s="8"/>
      <c r="J19" s="8"/>
      <c r="K19" s="4"/>
      <c r="L19" s="8"/>
      <c r="M19" s="4"/>
      <c r="N19" s="4"/>
      <c r="O19" s="4"/>
      <c r="P19" s="4"/>
      <c r="Q19" s="4"/>
      <c r="R19" s="8"/>
    </row>
    <row r="20" spans="4:18" x14ac:dyDescent="0.35">
      <c r="D20" s="3" t="s">
        <v>23</v>
      </c>
      <c r="F20" s="8"/>
      <c r="H20" s="4"/>
      <c r="I20" s="8"/>
      <c r="J20" s="8"/>
      <c r="K20" s="4"/>
      <c r="L20" s="8"/>
      <c r="M20" s="4"/>
      <c r="N20" s="4"/>
      <c r="O20" s="4"/>
      <c r="P20" s="4"/>
      <c r="Q20" s="4"/>
      <c r="R20" s="8"/>
    </row>
    <row r="21" spans="4:18" x14ac:dyDescent="0.35">
      <c r="D21" s="3" t="s">
        <v>24</v>
      </c>
      <c r="F21" s="8"/>
      <c r="H21" s="4"/>
      <c r="I21" s="8"/>
      <c r="J21" s="8"/>
      <c r="K21" s="4"/>
      <c r="L21" s="8"/>
      <c r="M21" s="4"/>
      <c r="N21" s="4"/>
      <c r="O21" s="4"/>
      <c r="P21" s="4"/>
      <c r="Q21" s="4"/>
      <c r="R21" s="8"/>
    </row>
    <row r="22" spans="4:18" ht="15" thickBot="1" x14ac:dyDescent="0.4">
      <c r="D22" s="3" t="s">
        <v>25</v>
      </c>
      <c r="F22" s="8"/>
      <c r="H22" s="4"/>
      <c r="I22" s="8"/>
      <c r="J22" s="8"/>
      <c r="K22" s="4"/>
      <c r="L22" s="8"/>
      <c r="M22" s="4"/>
      <c r="N22" s="4"/>
      <c r="O22" s="4"/>
      <c r="P22" s="4"/>
      <c r="Q22" s="4"/>
      <c r="R22" s="8"/>
    </row>
    <row r="23" spans="4:18" ht="15.5" thickTop="1" thickBot="1" x14ac:dyDescent="0.4">
      <c r="D23" s="5" t="s">
        <v>26</v>
      </c>
      <c r="F23" s="13">
        <f>SUM(F11:F22)</f>
        <v>174793</v>
      </c>
      <c r="H23" s="13">
        <f>SUM(H11:H22)</f>
        <v>9869</v>
      </c>
      <c r="I23" s="13">
        <f>SUM(I11:I22)</f>
        <v>164924</v>
      </c>
      <c r="J23" s="13">
        <f>SUM(J11:J22)</f>
        <v>153359</v>
      </c>
      <c r="K23" s="14">
        <f>IFERROR(J23/I23,"")</f>
        <v>0.92987679173437465</v>
      </c>
      <c r="L23" s="13">
        <f>SUM(L11:L22)</f>
        <v>143722</v>
      </c>
      <c r="M23" s="14">
        <f>IFERROR(L23/J23,"")</f>
        <v>0.93716051878272555</v>
      </c>
      <c r="N23" s="13">
        <f>SUM(N11:N22)</f>
        <v>9637</v>
      </c>
      <c r="O23" s="14">
        <f>IFERROR(N23/J23,"")</f>
        <v>6.2839481217274507E-2</v>
      </c>
      <c r="P23" s="13">
        <f>SUM(P11:P22)</f>
        <v>11565</v>
      </c>
      <c r="Q23" s="14">
        <f>IFERROR(P23/I23,"")</f>
        <v>7.0123208265625375E-2</v>
      </c>
      <c r="R23" s="13">
        <f>SUM(R11:R22)</f>
        <v>201607</v>
      </c>
    </row>
    <row r="24" spans="4:18" ht="15" thickTop="1" x14ac:dyDescent="0.35"/>
    <row r="25" spans="4:18" ht="27" customHeight="1" x14ac:dyDescent="0.35">
      <c r="D25" s="6" t="s">
        <v>27</v>
      </c>
    </row>
    <row r="26" spans="4:18" x14ac:dyDescent="0.35">
      <c r="D26" s="6" t="s">
        <v>28</v>
      </c>
    </row>
    <row r="27" spans="4:18" x14ac:dyDescent="0.35">
      <c r="D27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84C6"/>
    <pageSetUpPr fitToPage="1"/>
  </sheetPr>
  <dimension ref="D7:R36"/>
  <sheetViews>
    <sheetView workbookViewId="0"/>
  </sheetViews>
  <sheetFormatPr baseColWidth="10" defaultColWidth="8.7265625" defaultRowHeight="14.5" x14ac:dyDescent="0.35"/>
  <cols>
    <col min="1" max="2" width="3.453125" customWidth="1"/>
    <col min="3" max="3" width="0.7265625" customWidth="1"/>
    <col min="4" max="4" width="25" customWidth="1"/>
    <col min="5" max="5" width="0.7265625" customWidth="1"/>
    <col min="6" max="6" width="14" customWidth="1"/>
    <col min="7" max="7" width="0.7265625" customWidth="1"/>
    <col min="8" max="17" width="14" customWidth="1"/>
    <col min="18" max="18" width="15" customWidth="1"/>
  </cols>
  <sheetData>
    <row r="7" spans="4:18" ht="37" customHeight="1" x14ac:dyDescent="0.3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3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" customHeight="1" x14ac:dyDescent="0.3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5.5" thickTop="1" thickBot="1" x14ac:dyDescent="0.4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" thickTop="1" x14ac:dyDescent="0.35">
      <c r="D11" s="2" t="s">
        <v>30</v>
      </c>
      <c r="F11" s="7">
        <v>30365</v>
      </c>
      <c r="H11" s="7">
        <f>F11-I11</f>
        <v>1787</v>
      </c>
      <c r="I11" s="7">
        <v>28578</v>
      </c>
      <c r="J11" s="7">
        <v>26263</v>
      </c>
      <c r="K11" s="10">
        <f>IFERROR(J11/I11,"")</f>
        <v>0.91899363146476309</v>
      </c>
      <c r="L11" s="7">
        <v>25336</v>
      </c>
      <c r="M11" s="10">
        <f>IFERROR(L11/J11,"")</f>
        <v>0.96470319460838438</v>
      </c>
      <c r="N11" s="7">
        <f>J11-L11</f>
        <v>927</v>
      </c>
      <c r="O11" s="10">
        <f>IFERROR(N11/J11,"")</f>
        <v>3.5296805391615581E-2</v>
      </c>
      <c r="P11" s="7">
        <f>I11-J11</f>
        <v>2315</v>
      </c>
      <c r="Q11" s="10">
        <f>IFERROR(P11/I11,"")</f>
        <v>8.1006368535236892E-2</v>
      </c>
      <c r="R11" s="7">
        <v>39915</v>
      </c>
    </row>
    <row r="12" spans="4:18" x14ac:dyDescent="0.35">
      <c r="D12" s="3" t="s">
        <v>31</v>
      </c>
      <c r="F12" s="8">
        <v>5834</v>
      </c>
      <c r="H12" s="8">
        <f t="shared" ref="H12:H29" si="0">F12-I12</f>
        <v>528</v>
      </c>
      <c r="I12" s="8">
        <v>5306</v>
      </c>
      <c r="J12" s="8">
        <v>5049</v>
      </c>
      <c r="K12" s="12">
        <f t="shared" ref="K12:K29" si="1">IFERROR(J12/I12,"")</f>
        <v>0.95156426686769691</v>
      </c>
      <c r="L12" s="8">
        <v>5040</v>
      </c>
      <c r="M12" s="12">
        <f t="shared" ref="M12:M29" si="2">IFERROR(L12/J12,"")</f>
        <v>0.99821746880570406</v>
      </c>
      <c r="N12" s="8">
        <f t="shared" ref="N12:N29" si="3">J12-L12</f>
        <v>9</v>
      </c>
      <c r="O12" s="12">
        <f t="shared" ref="O12:O29" si="4">IFERROR(N12/J12,"")</f>
        <v>1.7825311942959001E-3</v>
      </c>
      <c r="P12" s="8">
        <f t="shared" ref="P12:P29" si="5">I12-J12</f>
        <v>257</v>
      </c>
      <c r="Q12" s="12">
        <f t="shared" ref="Q12:Q29" si="6">IFERROR(P12/I12,"")</f>
        <v>4.8435733132303052E-2</v>
      </c>
      <c r="R12" s="8">
        <v>6445</v>
      </c>
    </row>
    <row r="13" spans="4:18" x14ac:dyDescent="0.35">
      <c r="D13" s="3" t="s">
        <v>32</v>
      </c>
      <c r="F13" s="8">
        <v>4451</v>
      </c>
      <c r="H13" s="8">
        <f t="shared" si="0"/>
        <v>619</v>
      </c>
      <c r="I13" s="8">
        <v>3832</v>
      </c>
      <c r="J13" s="8">
        <v>3435</v>
      </c>
      <c r="K13" s="12">
        <f t="shared" si="1"/>
        <v>0.89639874739039671</v>
      </c>
      <c r="L13" s="8">
        <v>3382</v>
      </c>
      <c r="M13" s="12">
        <f t="shared" si="2"/>
        <v>0.984570596797671</v>
      </c>
      <c r="N13" s="8">
        <f t="shared" si="3"/>
        <v>53</v>
      </c>
      <c r="O13" s="12">
        <f t="shared" si="4"/>
        <v>1.5429403202328967E-2</v>
      </c>
      <c r="P13" s="8">
        <f t="shared" si="5"/>
        <v>397</v>
      </c>
      <c r="Q13" s="12">
        <f t="shared" si="6"/>
        <v>0.10360125260960334</v>
      </c>
      <c r="R13" s="8">
        <v>4702</v>
      </c>
    </row>
    <row r="14" spans="4:18" x14ac:dyDescent="0.35">
      <c r="D14" s="3" t="s">
        <v>33</v>
      </c>
      <c r="F14" s="8">
        <v>4035</v>
      </c>
      <c r="H14" s="8">
        <f t="shared" si="0"/>
        <v>318</v>
      </c>
      <c r="I14" s="8">
        <v>3717</v>
      </c>
      <c r="J14" s="8">
        <v>3477</v>
      </c>
      <c r="K14" s="12">
        <f t="shared" si="1"/>
        <v>0.93543179983857949</v>
      </c>
      <c r="L14" s="8">
        <v>3067</v>
      </c>
      <c r="M14" s="12">
        <f t="shared" si="2"/>
        <v>0.88208225481737135</v>
      </c>
      <c r="N14" s="8">
        <f t="shared" si="3"/>
        <v>410</v>
      </c>
      <c r="O14" s="12">
        <f t="shared" si="4"/>
        <v>0.11791774518262871</v>
      </c>
      <c r="P14" s="8">
        <f t="shared" si="5"/>
        <v>240</v>
      </c>
      <c r="Q14" s="12">
        <f t="shared" si="6"/>
        <v>6.4568200161420494E-2</v>
      </c>
      <c r="R14" s="8">
        <v>4916</v>
      </c>
    </row>
    <row r="15" spans="4:18" x14ac:dyDescent="0.35">
      <c r="D15" s="3" t="s">
        <v>34</v>
      </c>
      <c r="F15" s="8">
        <v>6155</v>
      </c>
      <c r="H15" s="8">
        <f t="shared" si="0"/>
        <v>367</v>
      </c>
      <c r="I15" s="8">
        <v>5788</v>
      </c>
      <c r="J15" s="8">
        <v>5559</v>
      </c>
      <c r="K15" s="12">
        <f t="shared" si="1"/>
        <v>0.96043538355217695</v>
      </c>
      <c r="L15" s="8">
        <v>5461</v>
      </c>
      <c r="M15" s="12">
        <f t="shared" si="2"/>
        <v>0.98237093002338549</v>
      </c>
      <c r="N15" s="8">
        <f t="shared" si="3"/>
        <v>98</v>
      </c>
      <c r="O15" s="12">
        <f t="shared" si="4"/>
        <v>1.7629069976614498E-2</v>
      </c>
      <c r="P15" s="8">
        <f t="shared" si="5"/>
        <v>229</v>
      </c>
      <c r="Q15" s="12">
        <f t="shared" si="6"/>
        <v>3.9564616447823081E-2</v>
      </c>
      <c r="R15" s="8">
        <v>5166</v>
      </c>
    </row>
    <row r="16" spans="4:18" x14ac:dyDescent="0.35">
      <c r="D16" s="3" t="s">
        <v>35</v>
      </c>
      <c r="F16" s="8">
        <v>2099</v>
      </c>
      <c r="H16" s="8">
        <f t="shared" si="0"/>
        <v>42</v>
      </c>
      <c r="I16" s="8">
        <v>2057</v>
      </c>
      <c r="J16" s="8">
        <v>1892</v>
      </c>
      <c r="K16" s="12">
        <f t="shared" si="1"/>
        <v>0.9197860962566845</v>
      </c>
      <c r="L16" s="8">
        <v>1795</v>
      </c>
      <c r="M16" s="12">
        <f t="shared" si="2"/>
        <v>0.94873150105708248</v>
      </c>
      <c r="N16" s="8">
        <f t="shared" si="3"/>
        <v>97</v>
      </c>
      <c r="O16" s="12">
        <f t="shared" si="4"/>
        <v>5.1268498942917545E-2</v>
      </c>
      <c r="P16" s="8">
        <f t="shared" si="5"/>
        <v>165</v>
      </c>
      <c r="Q16" s="12">
        <f t="shared" si="6"/>
        <v>8.0213903743315509E-2</v>
      </c>
      <c r="R16" s="8">
        <v>2951</v>
      </c>
    </row>
    <row r="17" spans="4:18" x14ac:dyDescent="0.35">
      <c r="D17" s="3" t="s">
        <v>36</v>
      </c>
      <c r="F17" s="8">
        <v>12787</v>
      </c>
      <c r="H17" s="8">
        <f t="shared" si="0"/>
        <v>233</v>
      </c>
      <c r="I17" s="8">
        <v>12554</v>
      </c>
      <c r="J17" s="8">
        <v>11748</v>
      </c>
      <c r="K17" s="12">
        <f t="shared" si="1"/>
        <v>0.93579735542456588</v>
      </c>
      <c r="L17" s="8">
        <v>11721</v>
      </c>
      <c r="M17" s="12">
        <f t="shared" si="2"/>
        <v>0.99770173646578142</v>
      </c>
      <c r="N17" s="8">
        <f t="shared" si="3"/>
        <v>27</v>
      </c>
      <c r="O17" s="12">
        <f t="shared" si="4"/>
        <v>2.2982635342185904E-3</v>
      </c>
      <c r="P17" s="8">
        <f t="shared" si="5"/>
        <v>806</v>
      </c>
      <c r="Q17" s="12">
        <f t="shared" si="6"/>
        <v>6.420264457543412E-2</v>
      </c>
      <c r="R17" s="8">
        <v>15494</v>
      </c>
    </row>
    <row r="18" spans="4:18" x14ac:dyDescent="0.35">
      <c r="D18" s="3" t="s">
        <v>37</v>
      </c>
      <c r="F18" s="8">
        <v>9154</v>
      </c>
      <c r="H18" s="8">
        <f t="shared" si="0"/>
        <v>457</v>
      </c>
      <c r="I18" s="8">
        <v>8697</v>
      </c>
      <c r="J18" s="8">
        <v>8287</v>
      </c>
      <c r="K18" s="12">
        <f t="shared" si="1"/>
        <v>0.9528573071173968</v>
      </c>
      <c r="L18" s="8">
        <v>8001</v>
      </c>
      <c r="M18" s="12">
        <f t="shared" si="2"/>
        <v>0.96548811391335831</v>
      </c>
      <c r="N18" s="8">
        <f t="shared" si="3"/>
        <v>286</v>
      </c>
      <c r="O18" s="12">
        <f t="shared" si="4"/>
        <v>3.4511886086641727E-2</v>
      </c>
      <c r="P18" s="8">
        <f t="shared" si="5"/>
        <v>410</v>
      </c>
      <c r="Q18" s="12">
        <f t="shared" si="6"/>
        <v>4.7142692882603199E-2</v>
      </c>
      <c r="R18" s="8">
        <v>11560</v>
      </c>
    </row>
    <row r="19" spans="4:18" x14ac:dyDescent="0.35">
      <c r="D19" s="3" t="s">
        <v>38</v>
      </c>
      <c r="F19" s="8">
        <v>30369</v>
      </c>
      <c r="H19" s="8">
        <f t="shared" si="0"/>
        <v>3238</v>
      </c>
      <c r="I19" s="8">
        <v>27131</v>
      </c>
      <c r="J19" s="8">
        <v>24886</v>
      </c>
      <c r="K19" s="12">
        <f t="shared" si="1"/>
        <v>0.91725332645313484</v>
      </c>
      <c r="L19" s="8">
        <v>21728</v>
      </c>
      <c r="M19" s="12">
        <f t="shared" si="2"/>
        <v>0.87310134212006751</v>
      </c>
      <c r="N19" s="8">
        <f t="shared" si="3"/>
        <v>3158</v>
      </c>
      <c r="O19" s="12">
        <f t="shared" si="4"/>
        <v>0.12689865787993249</v>
      </c>
      <c r="P19" s="8">
        <f t="shared" si="5"/>
        <v>2245</v>
      </c>
      <c r="Q19" s="12">
        <f t="shared" si="6"/>
        <v>8.2746673546865213E-2</v>
      </c>
      <c r="R19" s="8">
        <v>26661</v>
      </c>
    </row>
    <row r="20" spans="4:18" x14ac:dyDescent="0.35">
      <c r="D20" s="3" t="s">
        <v>39</v>
      </c>
      <c r="F20" s="8">
        <v>18250</v>
      </c>
      <c r="H20" s="8">
        <f t="shared" si="0"/>
        <v>1435</v>
      </c>
      <c r="I20" s="8">
        <v>16815</v>
      </c>
      <c r="J20" s="8">
        <v>16084</v>
      </c>
      <c r="K20" s="12">
        <f t="shared" si="1"/>
        <v>0.95652691049658045</v>
      </c>
      <c r="L20" s="8">
        <v>15189</v>
      </c>
      <c r="M20" s="12">
        <f t="shared" si="2"/>
        <v>0.94435463814971399</v>
      </c>
      <c r="N20" s="8">
        <f t="shared" si="3"/>
        <v>895</v>
      </c>
      <c r="O20" s="12">
        <f t="shared" si="4"/>
        <v>5.5645361850285999E-2</v>
      </c>
      <c r="P20" s="8">
        <f t="shared" si="5"/>
        <v>731</v>
      </c>
      <c r="Q20" s="12">
        <f t="shared" si="6"/>
        <v>4.3473089503419562E-2</v>
      </c>
      <c r="R20" s="8">
        <v>22279</v>
      </c>
    </row>
    <row r="21" spans="4:18" x14ac:dyDescent="0.35">
      <c r="D21" s="3" t="s">
        <v>40</v>
      </c>
      <c r="F21" s="8">
        <v>5035</v>
      </c>
      <c r="H21" s="8">
        <f t="shared" si="0"/>
        <v>440</v>
      </c>
      <c r="I21" s="8">
        <v>4595</v>
      </c>
      <c r="J21" s="8">
        <v>4114</v>
      </c>
      <c r="K21" s="12">
        <f t="shared" si="1"/>
        <v>0.89532100108813928</v>
      </c>
      <c r="L21" s="8">
        <v>3533</v>
      </c>
      <c r="M21" s="12">
        <f t="shared" si="2"/>
        <v>0.85877491492464753</v>
      </c>
      <c r="N21" s="8">
        <f t="shared" si="3"/>
        <v>581</v>
      </c>
      <c r="O21" s="12">
        <f t="shared" si="4"/>
        <v>0.14122508507535245</v>
      </c>
      <c r="P21" s="8">
        <f t="shared" si="5"/>
        <v>481</v>
      </c>
      <c r="Q21" s="12">
        <f t="shared" si="6"/>
        <v>0.10467899891186072</v>
      </c>
      <c r="R21" s="8">
        <v>4023</v>
      </c>
    </row>
    <row r="22" spans="4:18" x14ac:dyDescent="0.35">
      <c r="D22" s="3" t="s">
        <v>41</v>
      </c>
      <c r="F22" s="8">
        <v>9647</v>
      </c>
      <c r="H22" s="8">
        <f t="shared" si="0"/>
        <v>5</v>
      </c>
      <c r="I22" s="8">
        <v>9642</v>
      </c>
      <c r="J22" s="8">
        <v>9426</v>
      </c>
      <c r="K22" s="12">
        <f t="shared" si="1"/>
        <v>0.97759800871188551</v>
      </c>
      <c r="L22" s="8">
        <v>9382</v>
      </c>
      <c r="M22" s="12">
        <f t="shared" si="2"/>
        <v>0.99533206025885845</v>
      </c>
      <c r="N22" s="8">
        <f t="shared" si="3"/>
        <v>44</v>
      </c>
      <c r="O22" s="12">
        <f t="shared" si="4"/>
        <v>4.6679397411415234E-3</v>
      </c>
      <c r="P22" s="8">
        <f t="shared" si="5"/>
        <v>216</v>
      </c>
      <c r="Q22" s="12">
        <f t="shared" si="6"/>
        <v>2.2401991288114501E-2</v>
      </c>
      <c r="R22" s="8">
        <v>14724</v>
      </c>
    </row>
    <row r="23" spans="4:18" x14ac:dyDescent="0.35">
      <c r="D23" s="3" t="s">
        <v>42</v>
      </c>
      <c r="F23" s="8">
        <v>18170</v>
      </c>
      <c r="H23" s="8">
        <f t="shared" si="0"/>
        <v>15</v>
      </c>
      <c r="I23" s="8">
        <v>18155</v>
      </c>
      <c r="J23" s="8">
        <v>16578</v>
      </c>
      <c r="K23" s="12">
        <f t="shared" si="1"/>
        <v>0.91313687689341783</v>
      </c>
      <c r="L23" s="8">
        <v>15649</v>
      </c>
      <c r="M23" s="12">
        <f t="shared" si="2"/>
        <v>0.94396187718663294</v>
      </c>
      <c r="N23" s="8">
        <f t="shared" si="3"/>
        <v>929</v>
      </c>
      <c r="O23" s="12">
        <f t="shared" si="4"/>
        <v>5.6038122813367112E-2</v>
      </c>
      <c r="P23" s="8">
        <f t="shared" si="5"/>
        <v>1577</v>
      </c>
      <c r="Q23" s="12">
        <f t="shared" si="6"/>
        <v>8.6863123106582216E-2</v>
      </c>
      <c r="R23" s="8">
        <v>22442</v>
      </c>
    </row>
    <row r="24" spans="4:18" x14ac:dyDescent="0.35">
      <c r="D24" s="3" t="s">
        <v>43</v>
      </c>
      <c r="F24" s="8">
        <v>4429</v>
      </c>
      <c r="H24" s="8">
        <f t="shared" si="0"/>
        <v>348</v>
      </c>
      <c r="I24" s="8">
        <v>4081</v>
      </c>
      <c r="J24" s="8">
        <v>3908</v>
      </c>
      <c r="K24" s="12">
        <f t="shared" si="1"/>
        <v>0.95760842930654255</v>
      </c>
      <c r="L24" s="8">
        <v>3317</v>
      </c>
      <c r="M24" s="12">
        <f t="shared" si="2"/>
        <v>0.84877175025588536</v>
      </c>
      <c r="N24" s="8">
        <f t="shared" si="3"/>
        <v>591</v>
      </c>
      <c r="O24" s="12">
        <f t="shared" si="4"/>
        <v>0.15122824974411464</v>
      </c>
      <c r="P24" s="8">
        <f t="shared" si="5"/>
        <v>173</v>
      </c>
      <c r="Q24" s="12">
        <f t="shared" si="6"/>
        <v>4.2391570693457489E-2</v>
      </c>
      <c r="R24" s="8">
        <v>4339</v>
      </c>
    </row>
    <row r="25" spans="4:18" x14ac:dyDescent="0.35">
      <c r="D25" s="3" t="s">
        <v>44</v>
      </c>
      <c r="F25" s="8">
        <v>2316</v>
      </c>
      <c r="H25" s="8">
        <f t="shared" si="0"/>
        <v>2</v>
      </c>
      <c r="I25" s="8">
        <v>2314</v>
      </c>
      <c r="J25" s="8">
        <v>2129</v>
      </c>
      <c r="K25" s="12">
        <f t="shared" si="1"/>
        <v>0.9200518582541054</v>
      </c>
      <c r="L25" s="8">
        <v>2074</v>
      </c>
      <c r="M25" s="12">
        <f t="shared" si="2"/>
        <v>0.9741662752465946</v>
      </c>
      <c r="N25" s="8">
        <f t="shared" si="3"/>
        <v>55</v>
      </c>
      <c r="O25" s="12">
        <f t="shared" si="4"/>
        <v>2.5833724753405354E-2</v>
      </c>
      <c r="P25" s="8">
        <f t="shared" si="5"/>
        <v>185</v>
      </c>
      <c r="Q25" s="12">
        <f t="shared" si="6"/>
        <v>7.9948141745894555E-2</v>
      </c>
      <c r="R25" s="8">
        <v>2848</v>
      </c>
    </row>
    <row r="26" spans="4:18" x14ac:dyDescent="0.35">
      <c r="D26" s="3" t="s">
        <v>45</v>
      </c>
      <c r="F26" s="8">
        <v>10273</v>
      </c>
      <c r="H26" s="8">
        <f t="shared" si="0"/>
        <v>10</v>
      </c>
      <c r="I26" s="8">
        <v>10263</v>
      </c>
      <c r="J26" s="8">
        <v>9249</v>
      </c>
      <c r="K26" s="12">
        <f t="shared" si="1"/>
        <v>0.90119847997661506</v>
      </c>
      <c r="L26" s="8">
        <v>7928</v>
      </c>
      <c r="M26" s="12">
        <f t="shared" si="2"/>
        <v>0.85717374851335282</v>
      </c>
      <c r="N26" s="8">
        <f t="shared" si="3"/>
        <v>1321</v>
      </c>
      <c r="O26" s="12">
        <f t="shared" si="4"/>
        <v>0.14282625148664721</v>
      </c>
      <c r="P26" s="8">
        <f t="shared" si="5"/>
        <v>1014</v>
      </c>
      <c r="Q26" s="12">
        <f t="shared" si="6"/>
        <v>9.8801520023384978E-2</v>
      </c>
      <c r="R26" s="8">
        <v>11598</v>
      </c>
    </row>
    <row r="27" spans="4:18" x14ac:dyDescent="0.35">
      <c r="D27" s="3" t="s">
        <v>46</v>
      </c>
      <c r="F27" s="8">
        <v>1080</v>
      </c>
      <c r="H27" s="8">
        <f t="shared" si="0"/>
        <v>0</v>
      </c>
      <c r="I27" s="8">
        <v>1080</v>
      </c>
      <c r="J27" s="8">
        <v>979</v>
      </c>
      <c r="K27" s="12">
        <f t="shared" si="1"/>
        <v>0.90648148148148144</v>
      </c>
      <c r="L27" s="8">
        <v>856</v>
      </c>
      <c r="M27" s="12">
        <f t="shared" si="2"/>
        <v>0.87436159346271702</v>
      </c>
      <c r="N27" s="8">
        <f t="shared" si="3"/>
        <v>123</v>
      </c>
      <c r="O27" s="12">
        <f t="shared" si="4"/>
        <v>0.12563840653728295</v>
      </c>
      <c r="P27" s="8">
        <f t="shared" si="5"/>
        <v>101</v>
      </c>
      <c r="Q27" s="12">
        <f t="shared" si="6"/>
        <v>9.3518518518518515E-2</v>
      </c>
      <c r="R27" s="8">
        <v>1160</v>
      </c>
    </row>
    <row r="28" spans="4:18" x14ac:dyDescent="0.35">
      <c r="D28" s="3" t="s">
        <v>47</v>
      </c>
      <c r="F28" s="8">
        <v>175</v>
      </c>
      <c r="H28" s="8">
        <f t="shared" si="0"/>
        <v>4</v>
      </c>
      <c r="I28" s="8">
        <v>171</v>
      </c>
      <c r="J28" s="8">
        <v>160</v>
      </c>
      <c r="K28" s="12">
        <f t="shared" si="1"/>
        <v>0.93567251461988299</v>
      </c>
      <c r="L28" s="8">
        <v>147</v>
      </c>
      <c r="M28" s="12">
        <f t="shared" si="2"/>
        <v>0.91874999999999996</v>
      </c>
      <c r="N28" s="8">
        <f t="shared" si="3"/>
        <v>13</v>
      </c>
      <c r="O28" s="12">
        <f t="shared" si="4"/>
        <v>8.1250000000000003E-2</v>
      </c>
      <c r="P28" s="8">
        <f t="shared" si="5"/>
        <v>11</v>
      </c>
      <c r="Q28" s="12">
        <f t="shared" si="6"/>
        <v>6.4327485380116955E-2</v>
      </c>
      <c r="R28" s="8">
        <v>166</v>
      </c>
    </row>
    <row r="29" spans="4:18" ht="15" thickBot="1" x14ac:dyDescent="0.4">
      <c r="D29" s="3" t="s">
        <v>48</v>
      </c>
      <c r="F29" s="8">
        <v>169</v>
      </c>
      <c r="H29" s="9">
        <f t="shared" si="0"/>
        <v>21</v>
      </c>
      <c r="I29" s="8">
        <v>148</v>
      </c>
      <c r="J29" s="8">
        <v>136</v>
      </c>
      <c r="K29" s="11">
        <f t="shared" si="1"/>
        <v>0.91891891891891897</v>
      </c>
      <c r="L29" s="8">
        <v>116</v>
      </c>
      <c r="M29" s="11">
        <f t="shared" si="2"/>
        <v>0.8529411764705882</v>
      </c>
      <c r="N29" s="9">
        <f t="shared" si="3"/>
        <v>20</v>
      </c>
      <c r="O29" s="11">
        <f t="shared" si="4"/>
        <v>0.14705882352941177</v>
      </c>
      <c r="P29" s="9">
        <f t="shared" si="5"/>
        <v>12</v>
      </c>
      <c r="Q29" s="11">
        <f t="shared" si="6"/>
        <v>8.1081081081081086E-2</v>
      </c>
      <c r="R29" s="8">
        <v>218</v>
      </c>
    </row>
    <row r="30" spans="4:18" ht="15.5" thickTop="1" thickBot="1" x14ac:dyDescent="0.4">
      <c r="D30" s="5" t="s">
        <v>26</v>
      </c>
      <c r="F30" s="13">
        <f>SUM(F11:F29)</f>
        <v>174793</v>
      </c>
      <c r="H30" s="13">
        <f>SUM(H11:H29)</f>
        <v>9869</v>
      </c>
      <c r="I30" s="13">
        <f>SUM(I11:I29)</f>
        <v>164924</v>
      </c>
      <c r="J30" s="13">
        <f>SUM(J11:J29)</f>
        <v>153359</v>
      </c>
      <c r="K30" s="14">
        <f>IFERROR(J30/I30,"")</f>
        <v>0.92987679173437465</v>
      </c>
      <c r="L30" s="13">
        <f>SUM(L11:L29)</f>
        <v>143722</v>
      </c>
      <c r="M30" s="14">
        <f>IFERROR(L30/J30,"")</f>
        <v>0.93716051878272555</v>
      </c>
      <c r="N30" s="13">
        <f>SUM(N11:N29)</f>
        <v>9637</v>
      </c>
      <c r="O30" s="14">
        <f>IFERROR(N30/J30,"")</f>
        <v>6.2839481217274507E-2</v>
      </c>
      <c r="P30" s="13">
        <f>SUM(P11:P29)</f>
        <v>11565</v>
      </c>
      <c r="Q30" s="14">
        <f>IFERROR(P30/I30,"")</f>
        <v>7.0123208265625375E-2</v>
      </c>
      <c r="R30" s="13">
        <f>SUM(R11:R29)</f>
        <v>201607</v>
      </c>
    </row>
    <row r="31" spans="4:18" ht="15" thickTop="1" x14ac:dyDescent="0.35"/>
    <row r="34" spans="4:4" ht="27" customHeight="1" x14ac:dyDescent="0.35">
      <c r="D34" s="6" t="s">
        <v>27</v>
      </c>
    </row>
    <row r="35" spans="4:4" x14ac:dyDescent="0.35">
      <c r="D35" s="6" t="s">
        <v>28</v>
      </c>
    </row>
    <row r="36" spans="4:4" x14ac:dyDescent="0.35">
      <c r="D36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Cuadro_fallecidos_por_CCAA</vt:lpstr>
      <vt:lpstr>Cuadro_fallecidos!Área_de_impresión</vt:lpstr>
      <vt:lpstr>Cuadro_fallecidos_por_CCAA!Área_de_impresión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José Miguel Ayora López</cp:lastModifiedBy>
  <dcterms:created xsi:type="dcterms:W3CDTF">2026-09-01T19:49:15Z</dcterms:created>
  <dcterms:modified xsi:type="dcterms:W3CDTF">2026-09-01T19:57:34Z</dcterms:modified>
</cp:coreProperties>
</file>