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nnc\Pnc y Lismi\Pnnc25\Discolib 2025\1-enero\avance nómina\"/>
    </mc:Choice>
  </mc:AlternateContent>
  <xr:revisionPtr revIDLastSave="0" documentId="8_{1145426F-FF60-4AB6-B378-4BB6B19981F1}" xr6:coauthVersionLast="47" xr6:coauthVersionMax="47" xr10:uidLastSave="{00000000-0000-0000-0000-000000000000}"/>
  <bookViews>
    <workbookView xWindow="-120" yWindow="-120" windowWidth="29040" windowHeight="15840" xr2:uid="{3B7C76DF-39BD-4465-984B-355C93F0ED63}"/>
  </bookViews>
  <sheets>
    <sheet name="PNC MEDIAS . A 8" sheetId="1" r:id="rId1"/>
  </sheets>
  <externalReferences>
    <externalReference r:id="rId2"/>
  </externalReferences>
  <definedNames>
    <definedName name="_xlnm.Print_Area" localSheetId="0">'PNC MEDIAS . A 8'!$B$1:$T$49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  <c r="T24" i="1"/>
  <c r="T20" i="1"/>
  <c r="K20" i="1"/>
  <c r="J20" i="1"/>
  <c r="T5" i="1"/>
  <c r="K5" i="1"/>
</calcChain>
</file>

<file path=xl/sharedStrings.xml><?xml version="1.0" encoding="utf-8"?>
<sst xmlns="http://schemas.openxmlformats.org/spreadsheetml/2006/main" count="37" uniqueCount="28">
  <si>
    <t>IMSERSO-ÁREA DE PRESTACIONES ECONÓMICAS       ANEXO 8</t>
  </si>
  <si>
    <t>E V O L U C I Ó N  I M P O R T E S  M E D I O S  P E N S I O N E S  N O  C O N T R I B U T I V A S</t>
  </si>
  <si>
    <t>PNC DE JUBILACIÓN</t>
  </si>
  <si>
    <t>PNC DE INVALIDEZ</t>
  </si>
  <si>
    <t>ENERO</t>
  </si>
  <si>
    <t>FEBRERO</t>
  </si>
  <si>
    <t>MARZO</t>
  </si>
  <si>
    <t>ABRIL</t>
  </si>
  <si>
    <t>MAYO</t>
  </si>
  <si>
    <t>JUNIO*</t>
  </si>
  <si>
    <t>JULIO</t>
  </si>
  <si>
    <t>AGOSTO</t>
  </si>
  <si>
    <t>SEPTIEMBRE</t>
  </si>
  <si>
    <t>OCTUBRE</t>
  </si>
  <si>
    <t>NOVIEMBRE*</t>
  </si>
  <si>
    <t>DICIEMBRE</t>
  </si>
  <si>
    <t>IMPORTE MEDIO</t>
  </si>
  <si>
    <t>IMP. MENSUAL</t>
  </si>
  <si>
    <t>ESTABLECIDO</t>
  </si>
  <si>
    <t>Con comp. 50% T. P. (1)</t>
  </si>
  <si>
    <t>-</t>
  </si>
  <si>
    <t xml:space="preserve">  -</t>
  </si>
  <si>
    <t>MÍNIMO 25%</t>
  </si>
  <si>
    <t>D INTERANUAL</t>
  </si>
  <si>
    <t>0,25%+2,75%</t>
  </si>
  <si>
    <t>0,10%+3,00%</t>
  </si>
  <si>
    <t>(*) Junto a la mensualidad se abona una paga extra, por lo que la media se calcula sobre 14 pagas.</t>
  </si>
  <si>
    <t>(1) En la PNC de Invalidez, la cuantía se incrementa en un 50% en los casos en que el beneficiario necesite el concurso de una tercera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</si>
</sst>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9"/>
      <color rgb="FF007B5F"/>
      <name val="Calibri"/>
      <family val="2"/>
    </font>
    <font>
      <b/>
      <sz val="14"/>
      <color theme="0"/>
      <name val="Calibri"/>
      <family val="2"/>
    </font>
    <font>
      <b/>
      <sz val="14"/>
      <name val="Arial Narrow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  <font>
      <b/>
      <sz val="7"/>
      <name val="Calibri"/>
      <family val="2"/>
    </font>
    <font>
      <b/>
      <sz val="8"/>
      <color rgb="FF007B5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B5F"/>
        <bgColor indexed="64"/>
      </patternFill>
    </fill>
    <fill>
      <patternFill patternType="solid">
        <fgColor rgb="FFE3413D"/>
        <bgColor indexed="64"/>
      </patternFill>
    </fill>
    <fill>
      <patternFill patternType="solid">
        <fgColor rgb="FFFBE6E5"/>
        <bgColor indexed="64"/>
      </patternFill>
    </fill>
  </fills>
  <borders count="13">
    <border>
      <left/>
      <right/>
      <top/>
      <bottom/>
      <diagonal/>
    </border>
    <border>
      <left/>
      <right style="medium">
        <color theme="9" tint="0.79998168889431442"/>
      </right>
      <top/>
      <bottom/>
      <diagonal/>
    </border>
    <border>
      <left style="medium">
        <color theme="9" tint="0.79998168889431442"/>
      </left>
      <right style="medium">
        <color theme="9" tint="0.79998168889431442"/>
      </right>
      <top/>
      <bottom/>
      <diagonal/>
    </border>
    <border>
      <left style="medium">
        <color theme="9" tint="0.79998168889431442"/>
      </left>
      <right/>
      <top/>
      <bottom/>
      <diagonal/>
    </border>
    <border>
      <left/>
      <right style="medium">
        <color rgb="FFF9D9D7"/>
      </right>
      <top style="medium">
        <color rgb="FFF9D9D7"/>
      </top>
      <bottom/>
      <diagonal/>
    </border>
    <border>
      <left style="medium">
        <color rgb="FFF9D9D7"/>
      </left>
      <right style="medium">
        <color rgb="FFF9D9D7"/>
      </right>
      <top style="medium">
        <color rgb="FFF9D9D7"/>
      </top>
      <bottom/>
      <diagonal/>
    </border>
    <border>
      <left style="medium">
        <color rgb="FFF9D9D7"/>
      </left>
      <right/>
      <top style="medium">
        <color rgb="FFF9D9D7"/>
      </top>
      <bottom/>
      <diagonal/>
    </border>
    <border>
      <left style="medium">
        <color rgb="FFF7C8C7"/>
      </left>
      <right style="medium">
        <color rgb="FFF7C8C7"/>
      </right>
      <top style="medium">
        <color rgb="FFF7C8C7"/>
      </top>
      <bottom/>
      <diagonal/>
    </border>
    <border>
      <left style="medium">
        <color rgb="FFF7C8C7"/>
      </left>
      <right style="medium">
        <color rgb="FFF7C8C7"/>
      </right>
      <top/>
      <bottom/>
      <diagonal/>
    </border>
    <border>
      <left style="medium">
        <color rgb="FFF7C8C7"/>
      </left>
      <right style="medium">
        <color rgb="FFF7C8C7"/>
      </right>
      <top/>
      <bottom style="medium">
        <color rgb="FFF7C8C7"/>
      </bottom>
      <diagonal/>
    </border>
    <border>
      <left/>
      <right style="medium">
        <color rgb="FFFBE6E5"/>
      </right>
      <top/>
      <bottom/>
      <diagonal/>
    </border>
    <border>
      <left style="medium">
        <color rgb="FFFBE6E5"/>
      </left>
      <right style="medium">
        <color rgb="FFFBE6E5"/>
      </right>
      <top/>
      <bottom/>
      <diagonal/>
    </border>
    <border>
      <left style="medium">
        <color rgb="FFFBE6E5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59">
    <xf numFmtId="0" fontId="0" fillId="0" borderId="0" xfId="0"/>
    <xf numFmtId="0" fontId="2" fillId="0" borderId="0" xfId="1" applyFont="1" applyAlignment="1">
      <alignment vertical="center"/>
    </xf>
    <xf numFmtId="3" fontId="4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3" fillId="0" borderId="0" xfId="2"/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9" fillId="0" borderId="0" xfId="3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0" fillId="3" borderId="1" xfId="1" applyFont="1" applyFill="1" applyBorder="1" applyAlignment="1">
      <alignment horizontal="centerContinuous" vertical="center"/>
    </xf>
    <xf numFmtId="0" fontId="11" fillId="3" borderId="2" xfId="1" applyFont="1" applyFill="1" applyBorder="1" applyAlignment="1">
      <alignment horizontal="centerContinuous" vertical="center"/>
    </xf>
    <xf numFmtId="0" fontId="11" fillId="3" borderId="3" xfId="1" applyFont="1" applyFill="1" applyBorder="1" applyAlignment="1">
      <alignment horizontal="centerContinuous" vertical="center"/>
    </xf>
    <xf numFmtId="0" fontId="11" fillId="0" borderId="0" xfId="3" applyFont="1" applyAlignment="1">
      <alignment horizontal="center" vertical="center"/>
    </xf>
    <xf numFmtId="0" fontId="4" fillId="0" borderId="0" xfId="1" applyFont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" fontId="9" fillId="0" borderId="0" xfId="3" applyNumberFormat="1" applyFont="1" applyAlignment="1">
      <alignment horizontal="center" vertical="center"/>
    </xf>
    <xf numFmtId="0" fontId="12" fillId="0" borderId="7" xfId="1" applyFont="1" applyBorder="1" applyAlignment="1">
      <alignment vertical="center"/>
    </xf>
    <xf numFmtId="2" fontId="13" fillId="0" borderId="7" xfId="1" applyNumberFormat="1" applyFont="1" applyBorder="1" applyAlignment="1">
      <alignment horizontal="center" vertical="center"/>
    </xf>
    <xf numFmtId="2" fontId="13" fillId="4" borderId="7" xfId="1" applyNumberFormat="1" applyFont="1" applyFill="1" applyBorder="1" applyAlignment="1">
      <alignment horizontal="center" vertical="center"/>
    </xf>
    <xf numFmtId="4" fontId="13" fillId="4" borderId="7" xfId="1" applyNumberFormat="1" applyFont="1" applyFill="1" applyBorder="1" applyAlignment="1">
      <alignment horizontal="center" vertical="center"/>
    </xf>
    <xf numFmtId="2" fontId="12" fillId="0" borderId="0" xfId="3" applyNumberFormat="1" applyFont="1" applyAlignment="1">
      <alignment horizontal="center" vertical="center"/>
    </xf>
    <xf numFmtId="4" fontId="13" fillId="0" borderId="7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12" fillId="4" borderId="8" xfId="1" applyFont="1" applyFill="1" applyBorder="1" applyAlignment="1">
      <alignment vertical="center"/>
    </xf>
    <xf numFmtId="2" fontId="13" fillId="0" borderId="8" xfId="1" applyNumberFormat="1" applyFont="1" applyBorder="1" applyAlignment="1">
      <alignment horizontal="center" vertical="center"/>
    </xf>
    <xf numFmtId="2" fontId="13" fillId="4" borderId="8" xfId="1" applyNumberFormat="1" applyFont="1" applyFill="1" applyBorder="1" applyAlignment="1">
      <alignment horizontal="center" vertical="center"/>
    </xf>
    <xf numFmtId="4" fontId="13" fillId="4" borderId="8" xfId="1" applyNumberFormat="1" applyFont="1" applyFill="1" applyBorder="1" applyAlignment="1">
      <alignment horizontal="center" vertical="center"/>
    </xf>
    <xf numFmtId="4" fontId="13" fillId="0" borderId="8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2" fontId="13" fillId="0" borderId="9" xfId="1" applyNumberFormat="1" applyFont="1" applyBorder="1" applyAlignment="1">
      <alignment horizontal="center" vertical="center"/>
    </xf>
    <xf numFmtId="2" fontId="13" fillId="4" borderId="9" xfId="1" applyNumberFormat="1" applyFont="1" applyFill="1" applyBorder="1" applyAlignment="1">
      <alignment horizontal="center" vertical="center"/>
    </xf>
    <xf numFmtId="4" fontId="13" fillId="4" borderId="9" xfId="1" applyNumberFormat="1" applyFont="1" applyFill="1" applyBorder="1" applyAlignment="1">
      <alignment horizontal="center" vertical="center"/>
    </xf>
    <xf numFmtId="4" fontId="13" fillId="0" borderId="9" xfId="1" applyNumberFormat="1" applyFont="1" applyBorder="1" applyAlignment="1">
      <alignment horizontal="center" vertical="center"/>
    </xf>
    <xf numFmtId="2" fontId="9" fillId="0" borderId="0" xfId="3" applyNumberFormat="1" applyFont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2" fontId="10" fillId="3" borderId="10" xfId="1" applyNumberFormat="1" applyFont="1" applyFill="1" applyBorder="1" applyAlignment="1">
      <alignment horizontal="center" vertical="center"/>
    </xf>
    <xf numFmtId="2" fontId="10" fillId="3" borderId="11" xfId="1" applyNumberFormat="1" applyFont="1" applyFill="1" applyBorder="1" applyAlignment="1">
      <alignment horizontal="center" vertical="center"/>
    </xf>
    <xf numFmtId="4" fontId="10" fillId="3" borderId="12" xfId="1" applyNumberFormat="1" applyFont="1" applyFill="1" applyBorder="1" applyAlignment="1">
      <alignment horizontal="center" vertical="center"/>
    </xf>
    <xf numFmtId="2" fontId="10" fillId="3" borderId="12" xfId="1" applyNumberFormat="1" applyFont="1" applyFill="1" applyBorder="1" applyAlignment="1">
      <alignment horizontal="center" vertical="center"/>
    </xf>
    <xf numFmtId="2" fontId="11" fillId="0" borderId="0" xfId="3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2" fontId="12" fillId="0" borderId="7" xfId="1" applyNumberFormat="1" applyFont="1" applyBorder="1" applyAlignment="1">
      <alignment horizontal="center" vertical="center"/>
    </xf>
    <xf numFmtId="2" fontId="12" fillId="4" borderId="7" xfId="1" applyNumberFormat="1" applyFont="1" applyFill="1" applyBorder="1" applyAlignment="1">
      <alignment horizontal="center" vertical="center"/>
    </xf>
    <xf numFmtId="2" fontId="15" fillId="0" borderId="0" xfId="3" applyNumberFormat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2" fontId="12" fillId="0" borderId="8" xfId="1" applyNumberFormat="1" applyFont="1" applyBorder="1" applyAlignment="1">
      <alignment horizontal="center" vertical="center"/>
    </xf>
    <xf numFmtId="2" fontId="12" fillId="4" borderId="8" xfId="1" applyNumberFormat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0" fontId="12" fillId="0" borderId="9" xfId="1" applyNumberFormat="1" applyFont="1" applyBorder="1" applyAlignment="1">
      <alignment horizontal="center" vertical="center"/>
    </xf>
    <xf numFmtId="10" fontId="12" fillId="4" borderId="9" xfId="1" applyNumberFormat="1" applyFont="1" applyFill="1" applyBorder="1" applyAlignment="1">
      <alignment horizontal="center" vertical="center"/>
    </xf>
    <xf numFmtId="10" fontId="15" fillId="0" borderId="0" xfId="3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</cellXfs>
  <cellStyles count="4">
    <cellStyle name="Normal" xfId="0" builtinId="0"/>
    <cellStyle name="Normal 2" xfId="2" xr:uid="{C956E190-1CD9-4B37-A8F1-22FBD5DFFA0C}"/>
    <cellStyle name="Normal_CCAANOM" xfId="3" xr:uid="{6EE1AA40-207F-4CB1-908F-338CB6718E9E}"/>
    <cellStyle name="Normal_Hoja1" xfId="1" xr:uid="{AFB7A45B-DAAA-46F4-A07D-3E604451E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>
                <a:solidFill>
                  <a:srgbClr val="FF0000"/>
                </a:solidFill>
              </a:rPr>
              <a:t>PNC DE JUBILACIÓN</a:t>
            </a:r>
          </a:p>
        </c:rich>
      </c:tx>
      <c:layout>
        <c:manualLayout>
          <c:xMode val="edge"/>
          <c:yMode val="edge"/>
          <c:x val="0.12727293936742753"/>
          <c:y val="3.9711191335740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9476265538713E-2"/>
          <c:y val="0.11191355467613852"/>
          <c:w val="0.87272899449375496"/>
          <c:h val="0.75451396539719195"/>
        </c:manualLayout>
      </c:layout>
      <c:lineChart>
        <c:grouping val="standard"/>
        <c:varyColors val="0"/>
        <c:ser>
          <c:idx val="0"/>
          <c:order val="0"/>
          <c:tx>
            <c:strRef>
              <c:f>'PNC MEDIAS . A 8'!$B$20</c:f>
              <c:strCache>
                <c:ptCount val="1"/>
                <c:pt idx="0">
                  <c:v>IMPORTE MEDIO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'PNC MEDIAS . A 8'!$D$5:$K$5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'PNC MEDIAS . A 8'!$D$20:$K$20</c:f>
              <c:numCache>
                <c:formatCode>0.00</c:formatCode>
                <c:ptCount val="8"/>
                <c:pt idx="0">
                  <c:v>368.70142857142855</c:v>
                </c:pt>
                <c:pt idx="1">
                  <c:v>382.83785714285716</c:v>
                </c:pt>
                <c:pt idx="2">
                  <c:v>389.07928571428573</c:v>
                </c:pt>
                <c:pt idx="3">
                  <c:v>396.67771370773562</c:v>
                </c:pt>
                <c:pt idx="4">
                  <c:v>449.60664758755956</c:v>
                </c:pt>
                <c:pt idx="5">
                  <c:v>483.06876410959899</c:v>
                </c:pt>
                <c:pt idx="6" formatCode="#,##0.00">
                  <c:v>514.89571428571423</c:v>
                </c:pt>
                <c:pt idx="7">
                  <c:v>555.01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65-4263-8DE3-0988B767BB61}"/>
            </c:ext>
          </c:extLst>
        </c:ser>
        <c:ser>
          <c:idx val="1"/>
          <c:order val="1"/>
          <c:tx>
            <c:strRef>
              <c:f>'PNC MEDIAS . A 8'!$B$24</c:f>
              <c:strCache>
                <c:ptCount val="1"/>
                <c:pt idx="0">
                  <c:v>ESTABLECIDO</c:v>
                </c:pt>
              </c:strCache>
            </c:strRef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'PNC MEDIAS . A 8'!$D$5:$K$5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'PNC MEDIAS . A 8'!$D$24:$K$24</c:f>
              <c:numCache>
                <c:formatCode>0.00</c:formatCode>
                <c:ptCount val="8"/>
                <c:pt idx="0">
                  <c:v>380.1</c:v>
                </c:pt>
                <c:pt idx="1">
                  <c:v>392</c:v>
                </c:pt>
                <c:pt idx="2">
                  <c:v>395.6</c:v>
                </c:pt>
                <c:pt idx="3">
                  <c:v>402.8</c:v>
                </c:pt>
                <c:pt idx="4">
                  <c:v>421.4</c:v>
                </c:pt>
                <c:pt idx="5">
                  <c:v>484.61</c:v>
                </c:pt>
                <c:pt idx="6">
                  <c:v>517.9</c:v>
                </c:pt>
                <c:pt idx="7">
                  <c:v>564.70000000000005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365-4263-8DE3-0988B767B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349760"/>
        <c:axId val="1516347040"/>
      </c:lineChart>
      <c:catAx>
        <c:axId val="1516349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516347040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516347040"/>
        <c:scaling>
          <c:orientation val="minMax"/>
          <c:max val="6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516349760"/>
        <c:crosses val="autoZero"/>
        <c:crossBetween val="midCat"/>
        <c:majorUnit val="1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33439380683489"/>
          <c:y val="1.9254289964656945E-2"/>
          <c:w val="0.43434428272223546"/>
          <c:h val="7.220216606498194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>
                <a:solidFill>
                  <a:srgbClr val="FF0000"/>
                </a:solidFill>
              </a:rPr>
              <a:t>PNC DE INVALIDEZ</a:t>
            </a:r>
          </a:p>
        </c:rich>
      </c:tx>
      <c:layout>
        <c:manualLayout>
          <c:xMode val="edge"/>
          <c:yMode val="edge"/>
          <c:x val="0.127430032369064"/>
          <c:y val="3.9711191335740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51198610453448"/>
          <c:y val="0.11552366934311073"/>
          <c:w val="0.86393179663433606"/>
          <c:h val="0.7509038507302197"/>
        </c:manualLayout>
      </c:layout>
      <c:lineChart>
        <c:grouping val="standard"/>
        <c:varyColors val="0"/>
        <c:ser>
          <c:idx val="0"/>
          <c:order val="0"/>
          <c:tx>
            <c:strRef>
              <c:f>'PNC MEDIAS . A 8'!$B$20</c:f>
              <c:strCache>
                <c:ptCount val="1"/>
                <c:pt idx="0">
                  <c:v>IMPORTE MEDIO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'PNC MEDIAS . A 8'!$M$5:$T$5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'PNC MEDIAS . A 8'!$M$20:$T$20</c:f>
              <c:numCache>
                <c:formatCode>0.00</c:formatCode>
                <c:ptCount val="8"/>
                <c:pt idx="0">
                  <c:v>410.24357142857144</c:v>
                </c:pt>
                <c:pt idx="1">
                  <c:v>423.74857142857138</c:v>
                </c:pt>
                <c:pt idx="2">
                  <c:v>429.62642857142856</c:v>
                </c:pt>
                <c:pt idx="3">
                  <c:v>438.72410059496423</c:v>
                </c:pt>
                <c:pt idx="4">
                  <c:v>493.75117957416609</c:v>
                </c:pt>
                <c:pt idx="5">
                  <c:v>529.20091206718814</c:v>
                </c:pt>
                <c:pt idx="6">
                  <c:v>567.15071428571423</c:v>
                </c:pt>
                <c:pt idx="7">
                  <c:v>615.37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F1-4A7C-863C-C6443F94DF94}"/>
            </c:ext>
          </c:extLst>
        </c:ser>
        <c:ser>
          <c:idx val="1"/>
          <c:order val="1"/>
          <c:tx>
            <c:strRef>
              <c:f>'PNC MEDIAS . A 8'!$B$24</c:f>
              <c:strCache>
                <c:ptCount val="1"/>
                <c:pt idx="0">
                  <c:v>ESTABLECIDO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'PNC MEDIAS . A 8'!$M$5:$T$5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'PNC MEDIAS . A 8'!$M$24:$T$24</c:f>
              <c:numCache>
                <c:formatCode>0.00</c:formatCode>
                <c:ptCount val="8"/>
                <c:pt idx="0">
                  <c:v>380.1</c:v>
                </c:pt>
                <c:pt idx="1">
                  <c:v>392</c:v>
                </c:pt>
                <c:pt idx="2">
                  <c:v>395.6</c:v>
                </c:pt>
                <c:pt idx="3">
                  <c:v>402.8</c:v>
                </c:pt>
                <c:pt idx="4">
                  <c:v>421.4</c:v>
                </c:pt>
                <c:pt idx="5">
                  <c:v>517.9</c:v>
                </c:pt>
                <c:pt idx="6">
                  <c:v>517.9</c:v>
                </c:pt>
                <c:pt idx="7">
                  <c:v>564.70000000000005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F1-4A7C-863C-C6443F94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342688"/>
        <c:axId val="1516343776"/>
      </c:lineChart>
      <c:catAx>
        <c:axId val="1516342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516343776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516343776"/>
        <c:scaling>
          <c:orientation val="minMax"/>
          <c:max val="6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516342688"/>
        <c:crosses val="autoZero"/>
        <c:crossBetween val="midCat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755984875540661"/>
          <c:y val="2.5271137136738776E-2"/>
          <c:w val="0.46004365005130304"/>
          <c:h val="7.58122743682310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19050</xdr:rowOff>
    </xdr:from>
    <xdr:to>
      <xdr:col>10</xdr:col>
      <xdr:colOff>9525</xdr:colOff>
      <xdr:row>49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2FFA17-6E53-483D-8B74-5D236E848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31</xdr:row>
      <xdr:rowOff>19050</xdr:rowOff>
    </xdr:from>
    <xdr:to>
      <xdr:col>19</xdr:col>
      <xdr:colOff>304800</xdr:colOff>
      <xdr:row>49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CB9606-5F28-4736-83ED-54AC61D3A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nnc\Pnc%20y%20Lismi\Pnnc25\Discolib%202025\1-enero\N&#211;MINA%20PNC%20ENERO%202025.xlsx" TargetMode="External"/><Relationship Id="rId1" Type="http://schemas.openxmlformats.org/officeDocument/2006/relationships/externalLinkPath" Target="/pnnc/Pnc%20y%20Lismi/Pnnc25/Discolib%202025/1-enero/N&#211;MINA%20PNC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ÓMINA ACUM. 2025 A1"/>
      <sheetName val="NÓMINA PROV. 2025 A2-3"/>
      <sheetName val=" Nº PENSIONES MES A 4"/>
      <sheetName val="IMPORTES AÑO. A 5"/>
      <sheetName val="PNC MEDIAS . A 8"/>
    </sheetNames>
    <sheetDataSet>
      <sheetData sheetId="0"/>
      <sheetData sheetId="1"/>
      <sheetData sheetId="2"/>
      <sheetData sheetId="3"/>
      <sheetData sheetId="4">
        <row r="5">
          <cell r="D5">
            <v>2018</v>
          </cell>
          <cell r="E5">
            <v>2019</v>
          </cell>
          <cell r="F5">
            <v>2020</v>
          </cell>
          <cell r="G5">
            <v>2021</v>
          </cell>
          <cell r="H5">
            <v>2022</v>
          </cell>
          <cell r="I5">
            <v>2023</v>
          </cell>
          <cell r="J5">
            <v>2024</v>
          </cell>
          <cell r="K5">
            <v>2025</v>
          </cell>
          <cell r="M5">
            <v>2018</v>
          </cell>
          <cell r="N5">
            <v>2019</v>
          </cell>
          <cell r="O5">
            <v>2020</v>
          </cell>
          <cell r="P5">
            <v>2021</v>
          </cell>
          <cell r="Q5">
            <v>2022</v>
          </cell>
          <cell r="R5">
            <v>2023</v>
          </cell>
          <cell r="S5">
            <v>2024</v>
          </cell>
          <cell r="T5">
            <v>2025</v>
          </cell>
        </row>
        <row r="20">
          <cell r="B20" t="str">
            <v>IMPORTE MEDIO</v>
          </cell>
          <cell r="D20">
            <v>368.70142857142855</v>
          </cell>
          <cell r="E20">
            <v>382.83785714285716</v>
          </cell>
          <cell r="F20">
            <v>389.07928571428573</v>
          </cell>
          <cell r="G20">
            <v>396.67771370773562</v>
          </cell>
          <cell r="H20">
            <v>449.60664758755956</v>
          </cell>
          <cell r="I20">
            <v>483.06876410959899</v>
          </cell>
          <cell r="J20">
            <v>514.89571428571423</v>
          </cell>
          <cell r="K20">
            <v>555.01</v>
          </cell>
          <cell r="M20">
            <v>410.24357142857144</v>
          </cell>
          <cell r="N20">
            <v>423.74857142857138</v>
          </cell>
          <cell r="O20">
            <v>429.62642857142856</v>
          </cell>
          <cell r="P20">
            <v>438.72410059496423</v>
          </cell>
          <cell r="Q20">
            <v>493.75117957416609</v>
          </cell>
          <cell r="R20">
            <v>529.20091206718814</v>
          </cell>
          <cell r="S20">
            <v>567.15071428571423</v>
          </cell>
          <cell r="T20">
            <v>615.37</v>
          </cell>
        </row>
        <row r="24">
          <cell r="B24" t="str">
            <v>ESTABLECIDO</v>
          </cell>
          <cell r="D24">
            <v>380.1</v>
          </cell>
          <cell r="E24">
            <v>392</v>
          </cell>
          <cell r="F24">
            <v>395.6</v>
          </cell>
          <cell r="G24">
            <v>402.8</v>
          </cell>
          <cell r="H24">
            <v>421.4</v>
          </cell>
          <cell r="I24">
            <v>484.61</v>
          </cell>
          <cell r="J24">
            <v>517.9</v>
          </cell>
          <cell r="K24">
            <v>564.70000000000005</v>
          </cell>
          <cell r="M24">
            <v>380.1</v>
          </cell>
          <cell r="N24">
            <v>392</v>
          </cell>
          <cell r="O24">
            <v>395.6</v>
          </cell>
          <cell r="P24">
            <v>402.8</v>
          </cell>
          <cell r="Q24">
            <v>421.4</v>
          </cell>
          <cell r="R24">
            <v>517.9</v>
          </cell>
          <cell r="S24">
            <v>517.9</v>
          </cell>
          <cell r="T24">
            <v>564.70000000000005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9A30-7D13-4F52-9676-1518DD083F9E}">
  <sheetPr>
    <pageSetUpPr fitToPage="1"/>
  </sheetPr>
  <dimension ref="A1:BY52"/>
  <sheetViews>
    <sheetView tabSelected="1" zoomScale="110" zoomScaleNormal="110" workbookViewId="0">
      <selection activeCell="B7" sqref="B7"/>
    </sheetView>
  </sheetViews>
  <sheetFormatPr baseColWidth="10" defaultColWidth="6.42578125" defaultRowHeight="12.75" x14ac:dyDescent="0.25"/>
  <cols>
    <col min="1" max="1" width="0.5703125" style="1" customWidth="1"/>
    <col min="2" max="2" width="14.5703125" style="1" customWidth="1"/>
    <col min="3" max="3" width="1.42578125" style="1" customWidth="1"/>
    <col min="4" max="11" width="7.85546875" style="1" customWidth="1"/>
    <col min="12" max="12" width="1.42578125" style="1" customWidth="1"/>
    <col min="13" max="20" width="7.85546875" style="1" customWidth="1"/>
    <col min="21" max="21" width="1.42578125" style="1" customWidth="1"/>
    <col min="22" max="16384" width="6.42578125" style="1"/>
  </cols>
  <sheetData>
    <row r="1" spans="1:77" ht="24" customHeight="1" x14ac:dyDescent="0.2">
      <c r="S1" s="2"/>
      <c r="T1" s="3" t="s">
        <v>0</v>
      </c>
      <c r="U1" s="4"/>
      <c r="V1" s="4"/>
    </row>
    <row r="2" spans="1:77" ht="18.75" x14ac:dyDescent="0.2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4"/>
      <c r="V2" s="4"/>
    </row>
    <row r="3" spans="1:77" ht="7.5" customHeight="1" x14ac:dyDescent="0.2">
      <c r="A3" s="7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4"/>
      <c r="V3" s="4"/>
    </row>
    <row r="4" spans="1:77" s="14" customFormat="1" ht="13.5" thickBot="1" x14ac:dyDescent="0.25">
      <c r="A4" s="9"/>
      <c r="B4" s="9"/>
      <c r="C4" s="9"/>
      <c r="D4" s="10" t="s">
        <v>2</v>
      </c>
      <c r="E4" s="11"/>
      <c r="F4" s="11"/>
      <c r="G4" s="11"/>
      <c r="H4" s="11"/>
      <c r="I4" s="11"/>
      <c r="J4" s="11"/>
      <c r="K4" s="12"/>
      <c r="L4" s="13"/>
      <c r="M4" s="10" t="s">
        <v>3</v>
      </c>
      <c r="N4" s="11"/>
      <c r="O4" s="11"/>
      <c r="P4" s="11"/>
      <c r="Q4" s="11"/>
      <c r="R4" s="11"/>
      <c r="S4" s="11"/>
      <c r="T4" s="12"/>
      <c r="U4" s="4"/>
      <c r="V4" s="4"/>
    </row>
    <row r="5" spans="1:77" s="14" customFormat="1" x14ac:dyDescent="0.2">
      <c r="A5" s="9"/>
      <c r="B5" s="9"/>
      <c r="C5" s="9"/>
      <c r="D5" s="15">
        <v>2018</v>
      </c>
      <c r="E5" s="16">
        <v>2019</v>
      </c>
      <c r="F5" s="16">
        <v>2020</v>
      </c>
      <c r="G5" s="16">
        <v>2021</v>
      </c>
      <c r="H5" s="16">
        <v>2022</v>
      </c>
      <c r="I5" s="16">
        <v>2023</v>
      </c>
      <c r="J5" s="16">
        <v>2024</v>
      </c>
      <c r="K5" s="17">
        <f t="shared" ref="K5" si="0">J5+1</f>
        <v>2025</v>
      </c>
      <c r="L5" s="13"/>
      <c r="M5" s="15">
        <v>2018</v>
      </c>
      <c r="N5" s="16">
        <v>2019</v>
      </c>
      <c r="O5" s="16">
        <v>2020</v>
      </c>
      <c r="P5" s="16">
        <v>2021</v>
      </c>
      <c r="Q5" s="16">
        <v>2022</v>
      </c>
      <c r="R5" s="16">
        <v>2023</v>
      </c>
      <c r="S5" s="16">
        <v>2024</v>
      </c>
      <c r="T5" s="17">
        <f t="shared" ref="T5" si="1">S5+1</f>
        <v>2025</v>
      </c>
      <c r="U5" s="4"/>
      <c r="V5" s="4"/>
    </row>
    <row r="6" spans="1:77" ht="5.25" customHeight="1" thickBot="1" x14ac:dyDescent="0.25">
      <c r="A6" s="8"/>
      <c r="B6" s="8"/>
      <c r="C6" s="8"/>
      <c r="D6" s="8"/>
      <c r="E6" s="8"/>
      <c r="F6" s="8"/>
      <c r="G6" s="8"/>
      <c r="H6" s="8"/>
      <c r="I6" s="8"/>
      <c r="J6" s="18"/>
      <c r="K6" s="18"/>
      <c r="L6" s="8"/>
      <c r="M6" s="8"/>
      <c r="N6" s="8"/>
      <c r="O6" s="8"/>
      <c r="P6" s="8"/>
      <c r="Q6" s="8"/>
      <c r="R6" s="8"/>
      <c r="S6" s="8"/>
      <c r="T6" s="8"/>
      <c r="U6" s="4"/>
      <c r="V6" s="4"/>
    </row>
    <row r="7" spans="1:77" ht="11.25" customHeight="1" x14ac:dyDescent="0.2">
      <c r="A7" s="8"/>
      <c r="B7" s="19" t="s">
        <v>4</v>
      </c>
      <c r="C7" s="8"/>
      <c r="D7" s="20">
        <v>357.16</v>
      </c>
      <c r="E7" s="21">
        <v>381.52</v>
      </c>
      <c r="F7" s="20">
        <v>383.11</v>
      </c>
      <c r="G7" s="21">
        <v>399.81</v>
      </c>
      <c r="H7" s="20">
        <v>432.55</v>
      </c>
      <c r="I7" s="21">
        <v>475.46</v>
      </c>
      <c r="J7" s="22">
        <v>511.48</v>
      </c>
      <c r="K7" s="21">
        <v>555.01</v>
      </c>
      <c r="L7" s="23"/>
      <c r="M7" s="20">
        <v>398.09</v>
      </c>
      <c r="N7" s="21">
        <v>422.52</v>
      </c>
      <c r="O7" s="20">
        <v>422.78</v>
      </c>
      <c r="P7" s="21">
        <v>438.05</v>
      </c>
      <c r="Q7" s="20">
        <v>476.72</v>
      </c>
      <c r="R7" s="21">
        <v>527.16</v>
      </c>
      <c r="S7" s="24">
        <v>564.11</v>
      </c>
      <c r="T7" s="21">
        <v>615.37</v>
      </c>
      <c r="U7" s="4"/>
      <c r="V7" s="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ht="11.25" customHeight="1" x14ac:dyDescent="0.2">
      <c r="A8" s="8"/>
      <c r="B8" s="26" t="s">
        <v>5</v>
      </c>
      <c r="C8" s="8"/>
      <c r="D8" s="27">
        <v>359.24</v>
      </c>
      <c r="E8" s="28">
        <v>382.78</v>
      </c>
      <c r="F8" s="27">
        <v>387.27</v>
      </c>
      <c r="G8" s="28">
        <v>397.45</v>
      </c>
      <c r="H8" s="27">
        <v>415.34</v>
      </c>
      <c r="I8" s="28">
        <v>484.38</v>
      </c>
      <c r="J8" s="29">
        <v>518.5</v>
      </c>
      <c r="K8" s="28"/>
      <c r="L8" s="23"/>
      <c r="M8" s="27">
        <v>398.6</v>
      </c>
      <c r="N8" s="28">
        <v>424.35</v>
      </c>
      <c r="O8" s="27">
        <v>427.18</v>
      </c>
      <c r="P8" s="28">
        <v>439.69</v>
      </c>
      <c r="Q8" s="27">
        <v>456.66</v>
      </c>
      <c r="R8" s="28">
        <v>529.63</v>
      </c>
      <c r="S8" s="30">
        <v>565.71</v>
      </c>
      <c r="T8" s="28"/>
      <c r="U8" s="4"/>
      <c r="V8" s="4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</row>
    <row r="9" spans="1:77" ht="11.25" customHeight="1" x14ac:dyDescent="0.2">
      <c r="A9" s="8"/>
      <c r="B9" s="31" t="s">
        <v>6</v>
      </c>
      <c r="C9" s="8"/>
      <c r="D9" s="27">
        <v>360.35</v>
      </c>
      <c r="E9" s="28">
        <v>388.84</v>
      </c>
      <c r="F9" s="27">
        <v>392.44</v>
      </c>
      <c r="G9" s="28">
        <v>402.38</v>
      </c>
      <c r="H9" s="27">
        <v>419.55</v>
      </c>
      <c r="I9" s="28">
        <v>486.44</v>
      </c>
      <c r="J9" s="29">
        <v>522.98</v>
      </c>
      <c r="K9" s="28"/>
      <c r="L9" s="23"/>
      <c r="M9" s="27">
        <v>403.84</v>
      </c>
      <c r="N9" s="28">
        <v>430.55</v>
      </c>
      <c r="O9" s="27">
        <v>432.15</v>
      </c>
      <c r="P9" s="28">
        <v>445.26</v>
      </c>
      <c r="Q9" s="27">
        <v>461.09</v>
      </c>
      <c r="R9" s="28">
        <v>536.15</v>
      </c>
      <c r="S9" s="30">
        <v>573.5</v>
      </c>
      <c r="T9" s="28"/>
      <c r="U9" s="4"/>
      <c r="V9" s="4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</row>
    <row r="10" spans="1:77" ht="11.25" customHeight="1" x14ac:dyDescent="0.2">
      <c r="A10" s="8"/>
      <c r="B10" s="26" t="s">
        <v>7</v>
      </c>
      <c r="C10" s="8"/>
      <c r="D10" s="27">
        <v>359.49</v>
      </c>
      <c r="E10" s="28">
        <v>385.59</v>
      </c>
      <c r="F10" s="27">
        <v>389.02</v>
      </c>
      <c r="G10" s="28">
        <v>399.25</v>
      </c>
      <c r="H10" s="27">
        <v>427.56</v>
      </c>
      <c r="I10" s="28">
        <v>488.71</v>
      </c>
      <c r="J10" s="29">
        <v>516.91999999999996</v>
      </c>
      <c r="K10" s="28"/>
      <c r="L10" s="23"/>
      <c r="M10" s="27">
        <v>400.59</v>
      </c>
      <c r="N10" s="28">
        <v>427.7</v>
      </c>
      <c r="O10" s="27">
        <v>431.39</v>
      </c>
      <c r="P10" s="28">
        <v>443.73</v>
      </c>
      <c r="Q10" s="27">
        <v>461.69</v>
      </c>
      <c r="R10" s="28">
        <v>537.39</v>
      </c>
      <c r="S10" s="30">
        <v>568.01</v>
      </c>
      <c r="T10" s="28"/>
      <c r="U10" s="4"/>
      <c r="V10" s="4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</row>
    <row r="11" spans="1:77" ht="11.25" customHeight="1" x14ac:dyDescent="0.2">
      <c r="A11" s="8"/>
      <c r="B11" s="31" t="s">
        <v>8</v>
      </c>
      <c r="C11" s="8"/>
      <c r="D11" s="27">
        <v>360.07</v>
      </c>
      <c r="E11" s="28">
        <v>384.36</v>
      </c>
      <c r="F11" s="27">
        <v>387.04</v>
      </c>
      <c r="G11" s="28">
        <v>396.68</v>
      </c>
      <c r="H11" s="27">
        <v>421.5</v>
      </c>
      <c r="I11" s="28">
        <v>487.72</v>
      </c>
      <c r="J11" s="29">
        <v>520.5</v>
      </c>
      <c r="K11" s="28"/>
      <c r="L11" s="23"/>
      <c r="M11" s="27">
        <v>400.98</v>
      </c>
      <c r="N11" s="28">
        <v>426.51</v>
      </c>
      <c r="O11" s="27">
        <v>428.83</v>
      </c>
      <c r="P11" s="28">
        <v>441.36</v>
      </c>
      <c r="Q11" s="27">
        <v>462.68</v>
      </c>
      <c r="R11" s="28">
        <v>533.35</v>
      </c>
      <c r="S11" s="30">
        <v>571.95000000000005</v>
      </c>
      <c r="T11" s="28"/>
      <c r="U11" s="4"/>
      <c r="V11" s="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</row>
    <row r="12" spans="1:77" ht="11.25" customHeight="1" x14ac:dyDescent="0.2">
      <c r="A12" s="8"/>
      <c r="B12" s="26" t="s">
        <v>9</v>
      </c>
      <c r="C12" s="8"/>
      <c r="D12" s="27">
        <v>708.13</v>
      </c>
      <c r="E12" s="28">
        <v>751.47</v>
      </c>
      <c r="F12" s="27">
        <v>764.71</v>
      </c>
      <c r="G12" s="28">
        <v>776.17799190829908</v>
      </c>
      <c r="H12" s="27">
        <v>820.57</v>
      </c>
      <c r="I12" s="28">
        <v>942.59363893164198</v>
      </c>
      <c r="J12" s="29">
        <v>1007.74</v>
      </c>
      <c r="K12" s="28"/>
      <c r="L12" s="23"/>
      <c r="M12" s="27">
        <v>786.66</v>
      </c>
      <c r="N12" s="28">
        <v>833.16</v>
      </c>
      <c r="O12" s="27">
        <v>846.4</v>
      </c>
      <c r="P12" s="28">
        <v>862.33740832949968</v>
      </c>
      <c r="Q12" s="27">
        <v>904.15</v>
      </c>
      <c r="R12" s="28">
        <v>1043.12856171563</v>
      </c>
      <c r="S12" s="30">
        <v>1114.8900000000001</v>
      </c>
      <c r="T12" s="28"/>
      <c r="U12" s="4"/>
      <c r="V12" s="4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</row>
    <row r="13" spans="1:77" ht="11.25" customHeight="1" x14ac:dyDescent="0.2">
      <c r="A13" s="8"/>
      <c r="B13" s="31" t="s">
        <v>10</v>
      </c>
      <c r="C13" s="8"/>
      <c r="D13" s="27">
        <v>437.49</v>
      </c>
      <c r="E13" s="28">
        <v>387.07</v>
      </c>
      <c r="F13" s="27">
        <v>397.83</v>
      </c>
      <c r="G13" s="28">
        <v>402.8</v>
      </c>
      <c r="H13" s="27">
        <v>482.42306622583516</v>
      </c>
      <c r="I13" s="28">
        <v>492.67905860273856</v>
      </c>
      <c r="J13" s="29">
        <v>526.11</v>
      </c>
      <c r="K13" s="28"/>
      <c r="L13" s="23"/>
      <c r="M13" s="27">
        <v>486.38</v>
      </c>
      <c r="N13" s="28">
        <v>427.46</v>
      </c>
      <c r="O13" s="27">
        <v>444.63</v>
      </c>
      <c r="P13" s="28">
        <v>444.83</v>
      </c>
      <c r="Q13" s="27">
        <v>531.24651403832479</v>
      </c>
      <c r="R13" s="28">
        <v>534.76420722500382</v>
      </c>
      <c r="S13" s="30">
        <v>579.36</v>
      </c>
      <c r="T13" s="28"/>
      <c r="U13" s="4"/>
      <c r="V13" s="4"/>
      <c r="W13" s="25"/>
      <c r="X13" s="32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</row>
    <row r="14" spans="1:77" ht="11.25" customHeight="1" x14ac:dyDescent="0.2">
      <c r="A14" s="8"/>
      <c r="B14" s="26" t="s">
        <v>11</v>
      </c>
      <c r="C14" s="8"/>
      <c r="D14" s="27">
        <v>369.87</v>
      </c>
      <c r="E14" s="28">
        <v>387.14</v>
      </c>
      <c r="F14" s="27">
        <v>391.36</v>
      </c>
      <c r="G14" s="28">
        <v>397.77</v>
      </c>
      <c r="H14" s="27">
        <v>478.13</v>
      </c>
      <c r="I14" s="28">
        <v>485.27</v>
      </c>
      <c r="J14" s="29">
        <v>517.21</v>
      </c>
      <c r="K14" s="28"/>
      <c r="L14" s="23"/>
      <c r="M14" s="27">
        <v>410.36</v>
      </c>
      <c r="N14" s="28">
        <v>426.89</v>
      </c>
      <c r="O14" s="27">
        <v>430.17</v>
      </c>
      <c r="P14" s="28">
        <v>440.18</v>
      </c>
      <c r="Q14" s="27">
        <v>525.59</v>
      </c>
      <c r="R14" s="28">
        <v>528.39</v>
      </c>
      <c r="S14" s="30">
        <v>569.77</v>
      </c>
      <c r="T14" s="28"/>
      <c r="U14" s="4"/>
      <c r="V14" s="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ht="11.25" customHeight="1" x14ac:dyDescent="0.2">
      <c r="A15" s="8"/>
      <c r="B15" s="31" t="s">
        <v>12</v>
      </c>
      <c r="C15" s="8"/>
      <c r="D15" s="27">
        <v>368.94</v>
      </c>
      <c r="E15" s="28">
        <v>382.13</v>
      </c>
      <c r="F15" s="27">
        <v>386.64</v>
      </c>
      <c r="G15" s="28">
        <v>395.2</v>
      </c>
      <c r="H15" s="27">
        <v>478.5</v>
      </c>
      <c r="I15" s="28">
        <v>483.19</v>
      </c>
      <c r="J15" s="29">
        <v>512.29999999999995</v>
      </c>
      <c r="K15" s="28"/>
      <c r="L15" s="23"/>
      <c r="M15" s="27">
        <v>412.67</v>
      </c>
      <c r="N15" s="28">
        <v>424.15</v>
      </c>
      <c r="O15" s="27">
        <v>428.23</v>
      </c>
      <c r="P15" s="28">
        <v>437.77</v>
      </c>
      <c r="Q15" s="27">
        <v>523.67999999999995</v>
      </c>
      <c r="R15" s="28">
        <v>528.54999999999995</v>
      </c>
      <c r="S15" s="30">
        <v>564.84</v>
      </c>
      <c r="T15" s="28"/>
      <c r="U15" s="4"/>
      <c r="V15" s="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ht="11.25" customHeight="1" x14ac:dyDescent="0.2">
      <c r="A16" s="8"/>
      <c r="B16" s="26" t="s">
        <v>13</v>
      </c>
      <c r="C16" s="8"/>
      <c r="D16" s="27">
        <v>373.73</v>
      </c>
      <c r="E16" s="28">
        <v>386.13</v>
      </c>
      <c r="F16" s="27">
        <v>393.54</v>
      </c>
      <c r="G16" s="28">
        <v>398.31</v>
      </c>
      <c r="H16" s="27">
        <v>490.11</v>
      </c>
      <c r="I16" s="28">
        <v>492.26</v>
      </c>
      <c r="J16" s="29">
        <v>519.21</v>
      </c>
      <c r="K16" s="28"/>
      <c r="L16" s="23"/>
      <c r="M16" s="27">
        <v>414.15</v>
      </c>
      <c r="N16" s="28">
        <v>426.74</v>
      </c>
      <c r="O16" s="27">
        <v>430.15</v>
      </c>
      <c r="P16" s="28">
        <v>439.52</v>
      </c>
      <c r="Q16" s="27">
        <v>531.87</v>
      </c>
      <c r="R16" s="28">
        <v>529.83000000000004</v>
      </c>
      <c r="S16" s="30">
        <v>569.9</v>
      </c>
      <c r="T16" s="28"/>
      <c r="U16" s="4"/>
      <c r="V16" s="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ht="11.25" customHeight="1" x14ac:dyDescent="0.2">
      <c r="A17" s="8"/>
      <c r="B17" s="31" t="s">
        <v>14</v>
      </c>
      <c r="C17" s="8"/>
      <c r="D17" s="27">
        <v>731.36</v>
      </c>
      <c r="E17" s="28">
        <v>754.64</v>
      </c>
      <c r="F17" s="27">
        <v>769.17</v>
      </c>
      <c r="G17" s="28">
        <v>781.32</v>
      </c>
      <c r="H17" s="27">
        <v>939.44</v>
      </c>
      <c r="I17" s="28">
        <v>946.49</v>
      </c>
      <c r="J17" s="29">
        <v>1007.3</v>
      </c>
      <c r="K17" s="28"/>
      <c r="L17" s="23"/>
      <c r="M17" s="27">
        <v>813.16</v>
      </c>
      <c r="N17" s="28">
        <v>835.45</v>
      </c>
      <c r="O17" s="27">
        <v>849.56</v>
      </c>
      <c r="P17" s="28">
        <v>865.98</v>
      </c>
      <c r="Q17" s="27">
        <v>1041.56</v>
      </c>
      <c r="R17" s="28">
        <v>1043.6300000000001</v>
      </c>
      <c r="S17" s="30">
        <v>1118.69</v>
      </c>
      <c r="T17" s="28"/>
      <c r="U17" s="4"/>
      <c r="V17" s="4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ht="11.25" customHeight="1" thickBot="1" x14ac:dyDescent="0.25">
      <c r="A18" s="8"/>
      <c r="B18" s="26" t="s">
        <v>15</v>
      </c>
      <c r="C18" s="8"/>
      <c r="D18" s="33">
        <v>375.99</v>
      </c>
      <c r="E18" s="34">
        <v>388.06</v>
      </c>
      <c r="F18" s="33">
        <v>404.98</v>
      </c>
      <c r="G18" s="34">
        <v>406.34</v>
      </c>
      <c r="H18" s="33">
        <v>488.82</v>
      </c>
      <c r="I18" s="34">
        <v>497.77</v>
      </c>
      <c r="J18" s="35">
        <v>528.29</v>
      </c>
      <c r="K18" s="34"/>
      <c r="L18" s="23"/>
      <c r="M18" s="33">
        <v>417.93</v>
      </c>
      <c r="N18" s="34">
        <v>427</v>
      </c>
      <c r="O18" s="33">
        <v>443.3</v>
      </c>
      <c r="P18" s="34">
        <v>443.43</v>
      </c>
      <c r="Q18" s="33">
        <v>535.58000000000004</v>
      </c>
      <c r="R18" s="34">
        <v>536.84</v>
      </c>
      <c r="S18" s="36">
        <v>579.38</v>
      </c>
      <c r="T18" s="34"/>
      <c r="U18" s="4"/>
      <c r="V18" s="4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ht="5.25" customHeight="1" x14ac:dyDescent="0.2">
      <c r="A19" s="8"/>
      <c r="B19" s="8"/>
      <c r="C19" s="8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4"/>
      <c r="V19" s="4"/>
    </row>
    <row r="20" spans="1:77" s="44" customFormat="1" ht="11.25" customHeight="1" x14ac:dyDescent="0.2">
      <c r="A20" s="8"/>
      <c r="B20" s="38" t="s">
        <v>16</v>
      </c>
      <c r="C20" s="8"/>
      <c r="D20" s="39">
        <v>368.70142857142855</v>
      </c>
      <c r="E20" s="40">
        <v>382.83785714285716</v>
      </c>
      <c r="F20" s="40">
        <v>389.07928571428573</v>
      </c>
      <c r="G20" s="40">
        <v>396.67771370773562</v>
      </c>
      <c r="H20" s="40">
        <v>449.60664758755956</v>
      </c>
      <c r="I20" s="40">
        <v>483.06876410959899</v>
      </c>
      <c r="J20" s="41">
        <f>SUM(J7:J18)/14</f>
        <v>514.89571428571423</v>
      </c>
      <c r="K20" s="42">
        <f>SUM(K7:K18)/1</f>
        <v>555.01</v>
      </c>
      <c r="L20" s="43"/>
      <c r="M20" s="39">
        <v>410.24357142857144</v>
      </c>
      <c r="N20" s="40">
        <v>423.74857142857138</v>
      </c>
      <c r="O20" s="40">
        <v>429.62642857142856</v>
      </c>
      <c r="P20" s="40">
        <v>438.72410059496423</v>
      </c>
      <c r="Q20" s="40">
        <v>493.75117957416609</v>
      </c>
      <c r="R20" s="40">
        <v>529.20091206718814</v>
      </c>
      <c r="S20" s="40">
        <v>567.15071428571423</v>
      </c>
      <c r="T20" s="42">
        <f>SUM(T7:T18)/1</f>
        <v>615.37</v>
      </c>
      <c r="U20" s="4"/>
      <c r="V20" s="4"/>
    </row>
    <row r="21" spans="1:77" s="44" customFormat="1" ht="5.25" customHeight="1" x14ac:dyDescent="0.2">
      <c r="A21" s="8"/>
      <c r="B21" s="45"/>
      <c r="C21" s="8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4"/>
      <c r="V21" s="4"/>
    </row>
    <row r="22" spans="1:77" ht="11.25" customHeight="1" x14ac:dyDescent="0.2">
      <c r="A22" s="8"/>
      <c r="B22" s="38" t="s">
        <v>17</v>
      </c>
      <c r="C22" s="8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4"/>
      <c r="V22" s="4"/>
    </row>
    <row r="23" spans="1:77" s="44" customFormat="1" ht="5.25" customHeight="1" thickBot="1" x14ac:dyDescent="0.25">
      <c r="A23" s="8"/>
      <c r="B23" s="45"/>
      <c r="C23" s="8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4"/>
      <c r="V23" s="4"/>
    </row>
    <row r="24" spans="1:77" s="44" customFormat="1" ht="11.25" customHeight="1" x14ac:dyDescent="0.2">
      <c r="A24" s="8"/>
      <c r="B24" s="46" t="s">
        <v>18</v>
      </c>
      <c r="C24" s="8"/>
      <c r="D24" s="47">
        <v>380.1</v>
      </c>
      <c r="E24" s="48">
        <v>392</v>
      </c>
      <c r="F24" s="47">
        <v>395.6</v>
      </c>
      <c r="G24" s="48">
        <v>402.8</v>
      </c>
      <c r="H24" s="47">
        <v>421.4</v>
      </c>
      <c r="I24" s="48">
        <v>484.61</v>
      </c>
      <c r="J24" s="47">
        <v>517.9</v>
      </c>
      <c r="K24" s="48">
        <v>564.70000000000005</v>
      </c>
      <c r="L24" s="49"/>
      <c r="M24" s="47">
        <v>380.1</v>
      </c>
      <c r="N24" s="48">
        <v>392</v>
      </c>
      <c r="O24" s="47">
        <v>395.6</v>
      </c>
      <c r="P24" s="48">
        <v>402.8</v>
      </c>
      <c r="Q24" s="47">
        <v>421.4</v>
      </c>
      <c r="R24" s="48">
        <v>517.9</v>
      </c>
      <c r="S24" s="47">
        <v>517.9</v>
      </c>
      <c r="T24" s="48">
        <f>K24</f>
        <v>564.70000000000005</v>
      </c>
      <c r="U24" s="4"/>
      <c r="V24" s="4"/>
    </row>
    <row r="25" spans="1:77" s="44" customFormat="1" ht="11.25" customHeight="1" x14ac:dyDescent="0.2">
      <c r="A25" s="8"/>
      <c r="B25" s="50" t="s">
        <v>19</v>
      </c>
      <c r="C25" s="8"/>
      <c r="D25" s="51" t="s">
        <v>20</v>
      </c>
      <c r="E25" s="52" t="s">
        <v>20</v>
      </c>
      <c r="F25" s="51" t="s">
        <v>21</v>
      </c>
      <c r="G25" s="52" t="s">
        <v>21</v>
      </c>
      <c r="H25" s="51" t="s">
        <v>21</v>
      </c>
      <c r="I25" s="52" t="s">
        <v>21</v>
      </c>
      <c r="J25" s="51" t="s">
        <v>21</v>
      </c>
      <c r="K25" s="52" t="s">
        <v>20</v>
      </c>
      <c r="L25" s="49"/>
      <c r="M25" s="51">
        <v>570.15</v>
      </c>
      <c r="N25" s="52">
        <v>588</v>
      </c>
      <c r="O25" s="51">
        <v>593.4</v>
      </c>
      <c r="P25" s="52">
        <v>604.20000000000005</v>
      </c>
      <c r="Q25" s="51">
        <v>210.7</v>
      </c>
      <c r="R25" s="52">
        <v>242.31</v>
      </c>
      <c r="S25" s="51">
        <v>258.95</v>
      </c>
      <c r="T25" s="52" t="s">
        <v>20</v>
      </c>
      <c r="U25" s="4"/>
      <c r="V25" s="4"/>
    </row>
    <row r="26" spans="1:77" s="44" customFormat="1" ht="11.25" customHeight="1" x14ac:dyDescent="0.2">
      <c r="A26" s="8"/>
      <c r="B26" s="50" t="s">
        <v>22</v>
      </c>
      <c r="C26" s="8"/>
      <c r="D26" s="51">
        <v>95.03</v>
      </c>
      <c r="E26" s="52">
        <v>98</v>
      </c>
      <c r="F26" s="51">
        <v>98.9</v>
      </c>
      <c r="G26" s="52">
        <v>100.7</v>
      </c>
      <c r="H26" s="51">
        <v>105.35</v>
      </c>
      <c r="I26" s="52">
        <v>121.15</v>
      </c>
      <c r="J26" s="51">
        <v>129.47999999999999</v>
      </c>
      <c r="K26" s="52">
        <v>141.18</v>
      </c>
      <c r="L26" s="49"/>
      <c r="M26" s="51">
        <v>95.03</v>
      </c>
      <c r="N26" s="52">
        <v>98</v>
      </c>
      <c r="O26" s="51">
        <v>98.9</v>
      </c>
      <c r="P26" s="52">
        <v>100.7</v>
      </c>
      <c r="Q26" s="51">
        <v>105.35</v>
      </c>
      <c r="R26" s="52">
        <v>0</v>
      </c>
      <c r="S26" s="51">
        <v>0</v>
      </c>
      <c r="T26" s="52">
        <v>141.18</v>
      </c>
      <c r="U26" s="4"/>
      <c r="V26" s="4"/>
    </row>
    <row r="27" spans="1:77" s="44" customFormat="1" ht="11.25" customHeight="1" thickBot="1" x14ac:dyDescent="0.25">
      <c r="A27" s="8"/>
      <c r="B27" s="53" t="s">
        <v>23</v>
      </c>
      <c r="C27" s="8"/>
      <c r="D27" s="54" t="s">
        <v>24</v>
      </c>
      <c r="E27" s="55" t="s">
        <v>25</v>
      </c>
      <c r="F27" s="54">
        <v>8.9999999999999993E-3</v>
      </c>
      <c r="G27" s="55">
        <v>1.7999999999999999E-2</v>
      </c>
      <c r="H27" s="54">
        <v>4.5999999999999999E-2</v>
      </c>
      <c r="I27" s="55">
        <v>0.15</v>
      </c>
      <c r="J27" s="54">
        <v>6.8699999999999997E-2</v>
      </c>
      <c r="K27" s="55">
        <v>9.0399999999999994E-2</v>
      </c>
      <c r="L27" s="56"/>
      <c r="M27" s="54" t="s">
        <v>24</v>
      </c>
      <c r="N27" s="55" t="s">
        <v>25</v>
      </c>
      <c r="O27" s="54">
        <v>8.9999999999999993E-3</v>
      </c>
      <c r="P27" s="55">
        <v>1.7999999999999999E-2</v>
      </c>
      <c r="Q27" s="54">
        <v>4.5999999999999999E-2</v>
      </c>
      <c r="R27" s="55">
        <v>0</v>
      </c>
      <c r="S27" s="54">
        <v>0</v>
      </c>
      <c r="T27" s="55">
        <f>K27</f>
        <v>9.0399999999999994E-2</v>
      </c>
      <c r="U27" s="4"/>
      <c r="V27" s="4"/>
    </row>
    <row r="28" spans="1:77" ht="6" customHeight="1" x14ac:dyDescent="0.2">
      <c r="D28" s="57"/>
      <c r="E28" s="57"/>
      <c r="F28" s="57"/>
      <c r="G28" s="57"/>
      <c r="H28" s="57"/>
      <c r="I28" s="57"/>
      <c r="J28" s="57"/>
      <c r="K28" s="57"/>
      <c r="U28" s="4"/>
      <c r="V28" s="4"/>
    </row>
    <row r="29" spans="1:77" x14ac:dyDescent="0.2">
      <c r="B29" s="58" t="s">
        <v>26</v>
      </c>
      <c r="U29" s="4"/>
      <c r="V29" s="4"/>
    </row>
    <row r="30" spans="1:77" x14ac:dyDescent="0.2">
      <c r="B30" s="58" t="s">
        <v>27</v>
      </c>
      <c r="U30" s="4"/>
      <c r="V30" s="4"/>
    </row>
    <row r="31" spans="1:77" ht="11.25" customHeight="1" x14ac:dyDescent="0.2">
      <c r="U31" s="4"/>
      <c r="V31" s="4"/>
    </row>
    <row r="32" spans="1:77" ht="3.75" hidden="1" customHeight="1" x14ac:dyDescent="0.2">
      <c r="U32" s="4"/>
      <c r="V32" s="4"/>
    </row>
    <row r="33" spans="1:22" ht="6" hidden="1" customHeight="1" x14ac:dyDescent="0.2">
      <c r="A33" s="8"/>
      <c r="U33" s="4"/>
      <c r="V33" s="4"/>
    </row>
    <row r="34" spans="1:22" ht="16.5" customHeight="1" x14ac:dyDescent="0.2">
      <c r="A34" s="8"/>
      <c r="U34" s="4"/>
      <c r="V34" s="4"/>
    </row>
    <row r="35" spans="1:22" x14ac:dyDescent="0.2">
      <c r="A35" s="8"/>
      <c r="U35" s="4"/>
      <c r="V35" s="4"/>
    </row>
    <row r="36" spans="1:22" x14ac:dyDescent="0.2">
      <c r="A36" s="8"/>
      <c r="U36" s="4"/>
      <c r="V36" s="4"/>
    </row>
    <row r="37" spans="1:22" x14ac:dyDescent="0.2">
      <c r="A37" s="8"/>
      <c r="U37" s="4"/>
      <c r="V37" s="4"/>
    </row>
    <row r="38" spans="1:22" x14ac:dyDescent="0.2">
      <c r="A38" s="8"/>
      <c r="U38" s="4"/>
      <c r="V38" s="4"/>
    </row>
    <row r="39" spans="1:22" x14ac:dyDescent="0.2">
      <c r="A39" s="8"/>
      <c r="U39" s="4"/>
      <c r="V39" s="4"/>
    </row>
    <row r="40" spans="1:22" x14ac:dyDescent="0.2">
      <c r="A40" s="8"/>
      <c r="U40" s="4"/>
      <c r="V40" s="4"/>
    </row>
    <row r="41" spans="1:22" x14ac:dyDescent="0.2">
      <c r="A41" s="8"/>
      <c r="U41" s="4"/>
      <c r="V41" s="4"/>
    </row>
    <row r="42" spans="1:22" x14ac:dyDescent="0.2">
      <c r="A42" s="8"/>
      <c r="U42" s="4"/>
      <c r="V42" s="4"/>
    </row>
    <row r="43" spans="1:22" x14ac:dyDescent="0.2">
      <c r="A43" s="8"/>
      <c r="U43" s="4"/>
      <c r="V43" s="4"/>
    </row>
    <row r="44" spans="1:22" x14ac:dyDescent="0.2">
      <c r="A44" s="8"/>
      <c r="U44" s="4"/>
      <c r="V44" s="4"/>
    </row>
    <row r="45" spans="1:22" x14ac:dyDescent="0.2">
      <c r="A45" s="8"/>
      <c r="U45" s="4"/>
      <c r="V45" s="4"/>
    </row>
    <row r="46" spans="1:22" x14ac:dyDescent="0.2">
      <c r="A46" s="8"/>
      <c r="U46" s="4"/>
      <c r="V46" s="4"/>
    </row>
    <row r="47" spans="1:22" x14ac:dyDescent="0.2">
      <c r="A47" s="8"/>
      <c r="U47" s="4"/>
      <c r="V47" s="4"/>
    </row>
    <row r="48" spans="1:22" x14ac:dyDescent="0.2">
      <c r="A48" s="8"/>
      <c r="U48" s="4"/>
      <c r="V48" s="4"/>
    </row>
    <row r="49" spans="1:22" x14ac:dyDescent="0.2">
      <c r="A49" s="8"/>
      <c r="U49" s="4"/>
      <c r="V49" s="4"/>
    </row>
    <row r="50" spans="1:22" x14ac:dyDescent="0.2">
      <c r="A50" s="8"/>
      <c r="U50" s="4"/>
      <c r="V50" s="4"/>
    </row>
    <row r="51" spans="1:22" x14ac:dyDescent="0.2">
      <c r="A51" s="8"/>
      <c r="U51" s="4"/>
      <c r="V51" s="4"/>
    </row>
    <row r="52" spans="1:22" x14ac:dyDescent="0.25">
      <c r="A52" s="8"/>
    </row>
  </sheetData>
  <printOptions horizontalCentered="1" verticalCentered="1"/>
  <pageMargins left="0" right="0" top="0" bottom="0" header="0" footer="0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PNC MEDIAS . A 8</vt:lpstr>
      <vt:lpstr>'PNC MEDIAS . A 8'!Área_de_impresión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Luisa López del Águila</dc:creator>
  <cp:lastModifiedBy>María Luisa López del Águila</cp:lastModifiedBy>
  <dcterms:created xsi:type="dcterms:W3CDTF">2025-02-05T12:08:58Z</dcterms:created>
  <dcterms:modified xsi:type="dcterms:W3CDTF">2025-02-05T12:09:29Z</dcterms:modified>
</cp:coreProperties>
</file>